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MHOF2025\"/>
    </mc:Choice>
  </mc:AlternateContent>
  <xr:revisionPtr revIDLastSave="0" documentId="13_ncr:1_{D987AED3-6762-4F26-8948-FD443DA27BC3}" xr6:coauthVersionLast="47" xr6:coauthVersionMax="47" xr10:uidLastSave="{00000000-0000-0000-0000-000000000000}"/>
  <bookViews>
    <workbookView xWindow="-120" yWindow="-120" windowWidth="29040" windowHeight="15720" firstSheet="5" activeTab="12" xr2:uid="{FC37C8AF-4A5A-4182-BB60-F2D5AFFF1CD7}"/>
  </bookViews>
  <sheets>
    <sheet name="Directors Name &amp; Territory" sheetId="1" r:id="rId1"/>
    <sheet name="instructions PLEASE READ" sheetId="2" r:id="rId2"/>
    <sheet name="Anglin-Heisserer" sheetId="16" r:id="rId3"/>
    <sheet name="Clayton" sheetId="19" r:id="rId4"/>
    <sheet name="Colbert" sheetId="12" r:id="rId5"/>
    <sheet name="Conaway" sheetId="8" r:id="rId6"/>
    <sheet name="Edmondson" sheetId="11" r:id="rId7"/>
    <sheet name="Finch" sheetId="17" r:id="rId8"/>
    <sheet name="Fletcher" sheetId="7" r:id="rId9"/>
    <sheet name="Foust" sheetId="10" r:id="rId10"/>
    <sheet name="Giraldo" sheetId="15" r:id="rId11"/>
    <sheet name="Groeneweg" sheetId="20" r:id="rId12"/>
    <sheet name="Mitchell" sheetId="4" r:id="rId13"/>
    <sheet name="Nading" sheetId="18" r:id="rId14"/>
    <sheet name="Rody" sheetId="3" r:id="rId15"/>
    <sheet name="Wehmeyer" sheetId="9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4" l="1"/>
  <c r="S38" i="4"/>
  <c r="Q38" i="4"/>
  <c r="P38" i="4"/>
  <c r="O38" i="4"/>
  <c r="N38" i="4"/>
  <c r="M38" i="4"/>
  <c r="L38" i="4"/>
  <c r="K38" i="4"/>
  <c r="J38" i="4"/>
  <c r="I38" i="4"/>
  <c r="H38" i="4"/>
  <c r="R38" i="4" s="1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T28" i="7" l="1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3" i="7"/>
  <c r="R2" i="7"/>
  <c r="Q33" i="9" l="1"/>
  <c r="P33" i="9"/>
  <c r="N33" i="9"/>
  <c r="M33" i="9"/>
  <c r="L33" i="9"/>
  <c r="K33" i="9"/>
  <c r="J33" i="9"/>
  <c r="I33" i="9"/>
  <c r="H33" i="9"/>
  <c r="G33" i="9"/>
  <c r="F33" i="9"/>
  <c r="E33" i="9"/>
  <c r="O33" i="9" s="1"/>
  <c r="D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2" i="9"/>
  <c r="R50" i="19" l="1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2" i="19"/>
  <c r="S38" i="8" l="1"/>
  <c r="P38" i="8"/>
  <c r="O38" i="8"/>
  <c r="N38" i="8"/>
  <c r="M38" i="8"/>
  <c r="L38" i="8"/>
  <c r="K38" i="8"/>
  <c r="J38" i="8"/>
  <c r="I38" i="8"/>
  <c r="H38" i="8"/>
  <c r="G38" i="8"/>
  <c r="Q38" i="8" s="1"/>
  <c r="F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Q3" i="8"/>
  <c r="Q2" i="8"/>
  <c r="S37" i="11" l="1"/>
  <c r="P37" i="11"/>
  <c r="O37" i="11"/>
  <c r="N37" i="11"/>
  <c r="M37" i="11"/>
  <c r="L37" i="11"/>
  <c r="K37" i="11"/>
  <c r="J37" i="11"/>
  <c r="I37" i="11"/>
  <c r="H37" i="11"/>
  <c r="G37" i="11"/>
  <c r="Q37" i="11" s="1"/>
  <c r="F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Q3" i="11"/>
  <c r="Q2" i="11"/>
  <c r="S61" i="16" l="1"/>
  <c r="P61" i="16"/>
  <c r="O61" i="16"/>
  <c r="N61" i="16"/>
  <c r="M61" i="16"/>
  <c r="L61" i="16"/>
  <c r="K61" i="16"/>
  <c r="J61" i="16"/>
  <c r="I61" i="16"/>
  <c r="H61" i="16"/>
  <c r="G61" i="16"/>
  <c r="Q61" i="16" s="1"/>
  <c r="F61" i="16"/>
  <c r="Q60" i="16"/>
  <c r="Q59" i="16"/>
  <c r="Q58" i="16"/>
  <c r="Q57" i="16"/>
  <c r="Q56" i="16"/>
  <c r="Q55" i="16"/>
  <c r="Q54" i="16"/>
  <c r="Q53" i="16"/>
  <c r="Q52" i="16"/>
  <c r="Q51" i="16"/>
  <c r="Q50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R34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R21" i="16"/>
  <c r="Q21" i="16"/>
  <c r="Q20" i="16"/>
  <c r="Q19" i="16"/>
  <c r="Q18" i="16"/>
  <c r="Q17" i="16"/>
  <c r="Q16" i="16"/>
  <c r="Q15" i="16"/>
  <c r="Q14" i="16"/>
  <c r="Q13" i="16"/>
  <c r="Q12" i="16"/>
  <c r="Q11" i="16"/>
  <c r="R10" i="16"/>
  <c r="Q10" i="16"/>
  <c r="Q9" i="16"/>
  <c r="Q8" i="16"/>
  <c r="Q7" i="16"/>
  <c r="Q6" i="16"/>
  <c r="Q5" i="16"/>
  <c r="Q4" i="16"/>
  <c r="Q3" i="16"/>
  <c r="Q2" i="16"/>
  <c r="S38" i="15" l="1"/>
  <c r="P38" i="15"/>
  <c r="O38" i="15"/>
  <c r="N38" i="15"/>
  <c r="M38" i="15"/>
  <c r="L38" i="15"/>
  <c r="K38" i="15"/>
  <c r="J38" i="15"/>
  <c r="I38" i="15"/>
  <c r="H38" i="15"/>
  <c r="G38" i="15"/>
  <c r="Q38" i="15" s="1"/>
  <c r="F38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  <c r="Q2" i="15"/>
  <c r="P27" i="18" l="1"/>
  <c r="O27" i="18"/>
  <c r="M27" i="18"/>
  <c r="L27" i="18"/>
  <c r="K27" i="18"/>
  <c r="J27" i="18"/>
  <c r="I27" i="18"/>
  <c r="H27" i="18"/>
  <c r="G27" i="18"/>
  <c r="F27" i="18"/>
  <c r="E27" i="18"/>
  <c r="D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4" i="18"/>
  <c r="N3" i="18"/>
  <c r="N2" i="18"/>
  <c r="N27" i="18" s="1"/>
  <c r="S38" i="10" l="1"/>
  <c r="R38" i="10"/>
  <c r="P38" i="10"/>
  <c r="O38" i="10"/>
  <c r="N38" i="10"/>
  <c r="M38" i="10"/>
  <c r="L38" i="10"/>
  <c r="K38" i="10"/>
  <c r="J38" i="10"/>
  <c r="I38" i="10"/>
  <c r="H38" i="10"/>
  <c r="G38" i="10"/>
  <c r="Q38" i="10" s="1"/>
  <c r="F38" i="10"/>
  <c r="Q37" i="10"/>
  <c r="Q36" i="10"/>
  <c r="Q35" i="10"/>
  <c r="Q34" i="10"/>
  <c r="Q33" i="10"/>
  <c r="Q32" i="10"/>
  <c r="Q31" i="10"/>
  <c r="Q30" i="10"/>
  <c r="Q29" i="10"/>
  <c r="Q28" i="10"/>
  <c r="Q27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Q4" i="10"/>
  <c r="Q3" i="10"/>
  <c r="Q2" i="10"/>
  <c r="Q44" i="3" l="1"/>
  <c r="P44" i="3"/>
  <c r="N44" i="3"/>
  <c r="M44" i="3"/>
  <c r="L44" i="3"/>
  <c r="K44" i="3"/>
  <c r="J44" i="3"/>
  <c r="I44" i="3"/>
  <c r="H44" i="3"/>
  <c r="G44" i="3"/>
  <c r="F44" i="3"/>
  <c r="E44" i="3"/>
  <c r="O44" i="3" s="1"/>
  <c r="D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2" i="3"/>
  <c r="S38" i="20" l="1"/>
  <c r="P38" i="20"/>
  <c r="O38" i="20"/>
  <c r="N38" i="20"/>
  <c r="M38" i="20"/>
  <c r="L38" i="20"/>
  <c r="K38" i="20"/>
  <c r="J38" i="20"/>
  <c r="I38" i="20"/>
  <c r="H38" i="20"/>
  <c r="G38" i="20"/>
  <c r="Q38" i="20" s="1"/>
  <c r="F38" i="20"/>
  <c r="Q37" i="20"/>
  <c r="Q36" i="20"/>
  <c r="Q35" i="20"/>
  <c r="Q34" i="20"/>
  <c r="Q33" i="20"/>
  <c r="Q32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Q7" i="20"/>
  <c r="Q6" i="20"/>
  <c r="Q5" i="20"/>
  <c r="Q4" i="20"/>
  <c r="Q3" i="20"/>
  <c r="Q2" i="20"/>
  <c r="S38" i="1" l="1"/>
  <c r="P38" i="1"/>
  <c r="O38" i="1"/>
  <c r="N38" i="1"/>
  <c r="M38" i="1"/>
  <c r="L38" i="1"/>
  <c r="K38" i="1"/>
  <c r="J38" i="1"/>
  <c r="I38" i="1"/>
  <c r="H38" i="1"/>
  <c r="G38" i="1"/>
  <c r="F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Q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tc={2E51C9C7-9584-4978-B367-215CEB6FB384}</author>
    <author>tc={CE3DB5C8-D0C0-4CF9-A139-86FACD6820A3}</author>
    <author>tc={0E2B9FA9-EE18-4364-9BF6-E75BD968CD4C}</author>
    <author>tc={AB820B61-D57F-4526-9950-2D9768F913E1}</author>
    <author>tc={C4018EE8-6652-4F67-8413-333A5DD76EC8}</author>
    <author>tc={644A24E3-6707-4AAD-AC69-7C13003B8FDC}</author>
    <author>tc={00A8CC9F-3B1C-4DE0-9E57-7E3A8878E55B}</author>
    <author>tc={5E6534C6-5C9C-43EC-B142-AFABB447051E}</author>
    <author>tc={9FE71C7F-27AE-4CE5-B1BD-FFB9D066E6B8}</author>
    <author>tc={73A119DE-EB96-4E41-94B1-C5EED61CF627}</author>
    <author>tc={15899005-1CDA-4BBB-AC8B-5B6BAED9DB21}</author>
    <author>tc={3C8994B1-3437-49B1-8375-B962FF1CADEC}</author>
    <author>tc={776A8037-5C55-480C-A135-591606794482}</author>
    <author>tc={E119C126-2CF1-4E54-9A09-EC06C3BDE8E2}</author>
    <author>tc={174EC308-7653-438D-9D8C-EF2FAD8179F7}</author>
    <author>tc={BD71F335-A922-4BFE-A7F4-2A23C975BCDD}</author>
    <author>tc={01B94B3F-4A2A-4BA4-91C8-6B96633FBAF6}</author>
    <author>tc={C3D4AEB3-28FB-42AC-A10A-88BBD3339FA7}</author>
    <author>tc={777D4DF1-819D-46F7-8F6B-F6DDC2F49D5C}</author>
    <author>tc={441063FB-273B-47FB-8578-B1F20D59F522}</author>
    <author>tc={74B3F469-2667-4370-B075-07CC82C1AD34}</author>
    <author>tc={309EFCCC-C7C0-4723-A397-C4EFED5BEB6A}</author>
    <author>tc={C05069FA-693B-4798-BBE5-05BADEA656F4}</author>
    <author>tc={C64900A1-C94F-4FD7-A3B4-55D9AAA998C9}</author>
    <author>tc={5F892689-CCA6-4132-85ED-2D2DB83B7AE4}</author>
    <author>tc={F1C11AF2-BEC9-472D-BF72-75FE5B21DF1C}</author>
    <author>tc={47FF112E-9AFB-4528-8D3F-DF84A9592E18}</author>
    <author>tc={7687E1B3-0D19-4EC3-B8BC-732498B5FC7F}</author>
    <author>tc={32225267-7559-4DE8-AAC6-BE430B78DDFC}</author>
    <author>tc={255E5086-4C50-4847-961E-4E3DC2D313F7}</author>
    <author>tc={90827FF1-D11B-4C7B-891A-5C35CB814608}</author>
    <author>tc={9B33BB55-B4A7-4509-82F6-F0977FDBE91E}</author>
    <author>tc={3FC0F204-EC37-4C43-91CA-E50F13FA3524}</author>
    <author>tc={50542C4C-05FC-4443-8209-E197FB9E4D71}</author>
    <author>tc={B7D96F9C-0EEF-4175-9122-83BA1BFFA879}</author>
    <author>tc={A2662425-605B-4D90-A33E-991F02AF0915}</author>
    <author>tc={E1289597-F8F5-4CDB-BC0D-B943CB1DCC32}</author>
    <author>tc={CF69F72D-D559-4659-A1D4-350BA87EEFCF}</author>
    <author>tc={18BCD3C7-E305-4AC9-9B79-5903C6B742B0}</author>
    <author>tc={045E81A8-54DD-46D4-BB0E-8F2CF437B030}</author>
    <author>tc={EB3C3D9C-4AC5-4AAE-A012-D2B87F187D60}</author>
    <author>tc={40651BB4-BE11-49BD-83C9-6045526E685B}</author>
    <author>tc={D52543E4-F527-4614-BD2B-1338537B0807}</author>
    <author>tc={87F7227F-7FB5-4A50-9F17-D580A338B5EF}</author>
    <author>tc={834EF4B8-86E8-48C2-83C9-BEA33B846683}</author>
    <author>tc={7D716498-A3D9-461D-8CDC-6F92141D982B}</author>
    <author>tc={D5420FD7-F2D0-49D7-8B4C-C543B41651BB}</author>
    <author>tc={784459E9-2745-4BEB-BA20-101ABBB6CE5F}</author>
    <author>tc={1612398B-0EDA-4DA4-B472-C631650F7D74}</author>
    <author>tc={A0317903-93C9-4C17-8547-119369EDB19E}</author>
    <author>tc={077CBC7C-3D41-474B-B9B2-904A7E7DC0EE}</author>
    <author>tc={7721147E-01EE-4B9F-98E9-9D10AB7BB056}</author>
    <author>tc={AB990D8D-1F91-4A98-B3B0-9C4740FAAC4F}</author>
    <author>tc={93EC5E69-9D10-4DE8-B055-FE3A979F582F}</author>
    <author>tc={C7F11B88-067A-41D9-8CA3-757AC3699BE5}</author>
    <author>tc={4393D846-B4F1-4F66-8D3D-A6C2BF7BBF2B}</author>
    <author>tc={9A07972D-F073-495F-9B73-AAD9AB182788}</author>
    <author>tc={88C47783-C632-4D9A-B060-9EF3159F114B}</author>
    <author>tc={D9D93DA3-0263-4ECD-9348-3EE7BEF87353}</author>
    <author>tc={38DEE68A-90E7-4A2A-BA8D-5299F8B0F667}</author>
    <author>tc={6A26AD3B-4D56-432C-B05B-BF232ED9178F}</author>
    <author>tc={0B2784C3-777C-40F2-AF3E-EB2FA0EA3ADC}</author>
    <author>tc={F0BEFD58-4DAF-473B-AFEB-5542378B1C81}</author>
  </authors>
  <commentList>
    <comment ref="G2" authorId="0" shapeId="0" xr:uid="{2E51C9C7-9584-4978-B367-215CEB6FB384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in jan</t>
      </text>
    </comment>
    <comment ref="H2" authorId="1" shapeId="0" xr:uid="{CE3DB5C8-D0C0-4CF9-A139-86FACD6820A3}">
      <text>
        <t>[Threaded comment]
Your version of Excel allows you to read this threaded comment; however, any edits to it will get removed if the file is opened in a newer version of Excel. Learn more: https://go.microsoft.com/fwlink/?linkid=870924
Comment:
    4 issued ytd</t>
      </text>
    </comment>
    <comment ref="G3" authorId="2" shapeId="0" xr:uid="{0E2B9FA9-EE18-4364-9BF6-E75BD968CD4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 issued
</t>
      </text>
    </comment>
    <comment ref="H3" authorId="3" shapeId="0" xr:uid="{AB820B61-D57F-4526-9950-2D9768F913E1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ytd</t>
      </text>
    </comment>
    <comment ref="G4" authorId="4" shapeId="0" xr:uid="{C4018EE8-6652-4F67-8413-333A5DD76EC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 issued in january
</t>
      </text>
    </comment>
    <comment ref="H4" authorId="5" shapeId="0" xr:uid="{644A24E3-6707-4AAD-AC69-7C13003B8FDC}">
      <text>
        <t>[Threaded comment]
Your version of Excel allows you to read this threaded comment; however, any edits to it will get removed if the file is opened in a newer version of Excel. Learn more: https://go.microsoft.com/fwlink/?linkid=870924
Comment:
    6 issued ytd</t>
      </text>
    </comment>
    <comment ref="G5" authorId="6" shapeId="0" xr:uid="{00A8CC9F-3B1C-4DE0-9E57-7E3A8878E55B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</t>
      </text>
    </comment>
    <comment ref="H5" authorId="7" shapeId="0" xr:uid="{5E6534C6-5C9C-43EC-B142-AFABB447051E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 ytd</t>
      </text>
    </comment>
    <comment ref="G6" authorId="8" shapeId="0" xr:uid="{9FE71C7F-27AE-4CE5-B1BD-FFB9D066E6B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None issued in January</t>
      </text>
    </comment>
    <comment ref="H6" authorId="9" shapeId="0" xr:uid="{73A119DE-EB96-4E41-94B1-C5EED61CF627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</t>
      </text>
    </comment>
    <comment ref="H7" authorId="10" shapeId="0" xr:uid="{15899005-1CDA-4BBB-AC8B-5B6BAED9DB21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</t>
      </text>
    </comment>
    <comment ref="H8" authorId="11" shapeId="0" xr:uid="{3C8994B1-3437-49B1-8375-B962FF1CADEC}">
      <text>
        <t>[Threaded comment]
Your version of Excel allows you to read this threaded comment; however, any edits to it will get removed if the file is opened in a newer version of Excel. Learn more: https://go.microsoft.com/fwlink/?linkid=870924
Comment:
    0 issued</t>
      </text>
    </comment>
    <comment ref="G9" authorId="12" shapeId="0" xr:uid="{776A8037-5C55-480C-A135-591606794482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 in jan</t>
      </text>
    </comment>
    <comment ref="H9" authorId="13" shapeId="0" xr:uid="{E119C126-2CF1-4E54-9A09-EC06C3BDE8E2}">
      <text>
        <t>[Threaded comment]
Your version of Excel allows you to read this threaded comment; however, any edits to it will get removed if the file is opened in a newer version of Excel. Learn more: https://go.microsoft.com/fwlink/?linkid=870924
Comment:
    6 issued</t>
      </text>
    </comment>
    <comment ref="G10" authorId="14" shapeId="0" xr:uid="{174EC308-7653-438D-9D8C-EF2FAD8179F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 issued
</t>
      </text>
    </comment>
    <comment ref="H10" authorId="15" shapeId="0" xr:uid="{BD71F335-A922-4BFE-A7F4-2A23C975BCD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 issued
</t>
      </text>
    </comment>
    <comment ref="G11" authorId="16" shapeId="0" xr:uid="{01B94B3F-4A2A-4BA4-91C8-6B96633FBAF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None issued in january</t>
      </text>
    </comment>
    <comment ref="H11" authorId="17" shapeId="0" xr:uid="{C3D4AEB3-28FB-42AC-A10A-88BBD3339FA7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 ytd</t>
      </text>
    </comment>
    <comment ref="G12" authorId="18" shapeId="0" xr:uid="{777D4DF1-819D-46F7-8F6B-F6DDC2F49D5C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in Jan</t>
      </text>
    </comment>
    <comment ref="H12" authorId="19" shapeId="0" xr:uid="{441063FB-273B-47FB-8578-B1F20D59F52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 issued ytd
</t>
      </text>
    </comment>
    <comment ref="G13" authorId="20" shapeId="0" xr:uid="{74B3F469-2667-4370-B075-07CC82C1AD34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in january</t>
      </text>
    </comment>
    <comment ref="H13" authorId="21" shapeId="0" xr:uid="{309EFCCC-C7C0-4723-A397-C4EFED5BEB6A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ytd</t>
      </text>
    </comment>
    <comment ref="G14" authorId="22" shapeId="0" xr:uid="{C05069FA-693B-4798-BBE5-05BADEA656F4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in jan</t>
      </text>
    </comment>
    <comment ref="H14" authorId="23" shapeId="0" xr:uid="{C64900A1-C94F-4FD7-A3B4-55D9AAA998C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 issued ytd
</t>
      </text>
    </comment>
    <comment ref="G15" authorId="24" shapeId="0" xr:uid="{5F892689-CCA6-4132-85ED-2D2DB83B7AE4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 jan</t>
      </text>
    </comment>
    <comment ref="G17" authorId="25" shapeId="0" xr:uid="{F1C11AF2-BEC9-472D-BF72-75FE5B21DF1C}">
      <text>
        <t>[Threaded comment]
Your version of Excel allows you to read this threaded comment; however, any edits to it will get removed if the file is opened in a newer version of Excel. Learn more: https://go.microsoft.com/fwlink/?linkid=870924
Comment:
    8 issued in jan</t>
      </text>
    </comment>
    <comment ref="H17" authorId="26" shapeId="0" xr:uid="{47FF112E-9AFB-4528-8D3F-DF84A9592E18}">
      <text>
        <t>[Threaded comment]
Your version of Excel allows you to read this threaded comment; however, any edits to it will get removed if the file is opened in a newer version of Excel. Learn more: https://go.microsoft.com/fwlink/?linkid=870924
Comment:
    15 issued ytd</t>
      </text>
    </comment>
    <comment ref="G18" authorId="27" shapeId="0" xr:uid="{7687E1B3-0D19-4EC3-B8BC-732498B5FC7F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</t>
      </text>
    </comment>
    <comment ref="H18" authorId="28" shapeId="0" xr:uid="{32225267-7559-4DE8-AAC6-BE430B78DDF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6 issued
</t>
      </text>
    </comment>
    <comment ref="G19" authorId="29" shapeId="0" xr:uid="{255E5086-4C50-4847-961E-4E3DC2D313F7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
ian</t>
      </text>
    </comment>
    <comment ref="H19" authorId="30" shapeId="0" xr:uid="{90827FF1-D11B-4C7B-891A-5C35CB81460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4 issued ytd
</t>
      </text>
    </comment>
    <comment ref="G20" authorId="31" shapeId="0" xr:uid="{9B33BB55-B4A7-4509-82F6-F0977FDBE91E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</t>
      </text>
    </comment>
    <comment ref="G21" authorId="32" shapeId="0" xr:uid="{3FC0F204-EC37-4C43-91CA-E50F13FA3524}">
      <text>
        <t>[Threaded comment]
Your version of Excel allows you to read this threaded comment; however, any edits to it will get removed if the file is opened in a newer version of Excel. Learn more: https://go.microsoft.com/fwlink/?linkid=870924
Comment:
    5 issued</t>
      </text>
    </comment>
    <comment ref="H21" authorId="33" shapeId="0" xr:uid="{50542C4C-05FC-4443-8209-E197FB9E4D7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4 issued
</t>
      </text>
    </comment>
    <comment ref="G22" authorId="34" shapeId="0" xr:uid="{B7D96F9C-0EEF-4175-9122-83BA1BFFA879}">
      <text>
        <t>[Threaded comment]
Your version of Excel allows you to read this threaded comment; however, any edits to it will get removed if the file is opened in a newer version of Excel. Learn more: https://go.microsoft.com/fwlink/?linkid=870924
Comment:
    Issued 5 in jan</t>
      </text>
    </comment>
    <comment ref="H22" authorId="35" shapeId="0" xr:uid="{A2662425-605B-4D90-A33E-991F02AF091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11 issued ytd
</t>
      </text>
    </comment>
    <comment ref="G23" authorId="36" shapeId="0" xr:uid="{E1289597-F8F5-4CDB-BC0D-B943CB1DCC3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 issued
</t>
      </text>
    </comment>
    <comment ref="H23" authorId="37" shapeId="0" xr:uid="{CF69F72D-D559-4659-A1D4-350BA87EEFC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5 issued 6 issued ytd
</t>
      </text>
    </comment>
    <comment ref="G24" authorId="38" shapeId="0" xr:uid="{18BCD3C7-E305-4AC9-9B79-5903C6B742B0}">
      <text>
        <t>[Threaded comment]
Your version of Excel allows you to read this threaded comment; however, any edits to it will get removed if the file is opened in a newer version of Excel. Learn more: https://go.microsoft.com/fwlink/?linkid=870924
Comment:
    Issued 1</t>
      </text>
    </comment>
    <comment ref="H24" authorId="39" shapeId="0" xr:uid="{045E81A8-54DD-46D4-BB0E-8F2CF437B030}">
      <text>
        <t>[Threaded comment]
Your version of Excel allows you to read this threaded comment; however, any edits to it will get removed if the file is opened in a newer version of Excel. Learn more: https://go.microsoft.com/fwlink/?linkid=870924
Comment:
    0 issued</t>
      </text>
    </comment>
    <comment ref="G25" authorId="40" shapeId="0" xr:uid="{EB3C3D9C-4AC5-4AAE-A012-D2B87F187D60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in jan</t>
      </text>
    </comment>
    <comment ref="H25" authorId="41" shapeId="0" xr:uid="{40651BB4-BE11-49BD-83C9-6045526E685B}">
      <text>
        <t>[Threaded comment]
Your version of Excel allows you to read this threaded comment; however, any edits to it will get removed if the file is opened in a newer version of Excel. Learn more: https://go.microsoft.com/fwlink/?linkid=870924
Comment:
    6 issued ytd</t>
      </text>
    </comment>
    <comment ref="G26" authorId="42" shapeId="0" xr:uid="{D52543E4-F527-4614-BD2B-1338537B0807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in jan</t>
      </text>
    </comment>
    <comment ref="H26" authorId="43" shapeId="0" xr:uid="{87F7227F-7FB5-4A50-9F17-D580A338B5E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12 issued ytd
</t>
      </text>
    </comment>
    <comment ref="G27" authorId="44" shapeId="0" xr:uid="{834EF4B8-86E8-48C2-83C9-BEA33B846683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</t>
      </text>
    </comment>
    <comment ref="H27" authorId="45" shapeId="0" xr:uid="{7D716498-A3D9-461D-8CDC-6F92141D982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10 issued ytd
</t>
      </text>
    </comment>
    <comment ref="G28" authorId="46" shapeId="0" xr:uid="{D5420FD7-F2D0-49D7-8B4C-C543B41651B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None issued jan</t>
      </text>
    </comment>
    <comment ref="H28" authorId="47" shapeId="0" xr:uid="{784459E9-2745-4BEB-BA20-101ABBB6CE5F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ytd</t>
      </text>
    </comment>
    <comment ref="H30" authorId="48" shapeId="0" xr:uid="{1612398B-0EDA-4DA4-B472-C631650F7D74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ytd</t>
      </text>
    </comment>
    <comment ref="G31" authorId="49" shapeId="0" xr:uid="{A0317903-93C9-4C17-8547-119369EDB19E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</t>
      </text>
    </comment>
    <comment ref="H31" authorId="50" shapeId="0" xr:uid="{077CBC7C-3D41-474B-B9B2-904A7E7DC0EE}">
      <text>
        <t>[Threaded comment]
Your version of Excel allows you to read this threaded comment; however, any edits to it will get removed if the file is opened in a newer version of Excel. Learn more: https://go.microsoft.com/fwlink/?linkid=870924
Comment:
    8 issued ytd</t>
      </text>
    </comment>
    <comment ref="G32" authorId="51" shapeId="0" xr:uid="{7721147E-01EE-4B9F-98E9-9D10AB7BB056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</t>
      </text>
    </comment>
    <comment ref="H32" authorId="52" shapeId="0" xr:uid="{AB990D8D-1F91-4A98-B3B0-9C4740FAAC4F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ytd</t>
      </text>
    </comment>
    <comment ref="G33" authorId="53" shapeId="0" xr:uid="{93EC5E69-9D10-4DE8-B055-FE3A979F582F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</t>
      </text>
    </comment>
    <comment ref="H33" authorId="54" shapeId="0" xr:uid="{C7F11B88-067A-41D9-8CA3-757AC3699BE5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 ytd</t>
      </text>
    </comment>
    <comment ref="G34" authorId="55" shapeId="0" xr:uid="{4393D846-B4F1-4F66-8D3D-A6C2BF7BBF2B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</t>
      </text>
    </comment>
    <comment ref="H34" authorId="56" shapeId="0" xr:uid="{9A07972D-F073-495F-9B73-AAD9AB18278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 issued
</t>
      </text>
    </comment>
    <comment ref="G35" authorId="57" shapeId="0" xr:uid="{88C47783-C632-4D9A-B060-9EF3159F114B}">
      <text>
        <t>[Threaded comment]
Your version of Excel allows you to read this threaded comment; however, any edits to it will get removed if the file is opened in a newer version of Excel. Learn more: https://go.microsoft.com/fwlink/?linkid=870924
Comment:
    0 issued</t>
      </text>
    </comment>
    <comment ref="H35" authorId="58" shapeId="0" xr:uid="{D9D93DA3-0263-4ECD-9348-3EE7BEF87353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ytd</t>
      </text>
    </comment>
    <comment ref="G37" authorId="59" shapeId="0" xr:uid="{38DEE68A-90E7-4A2A-BA8D-5299F8B0F667}">
      <text>
        <t>[Threaded comment]
Your version of Excel allows you to read this threaded comment; however, any edits to it will get removed if the file is opened in a newer version of Excel. Learn more: https://go.microsoft.com/fwlink/?linkid=870924
Comment:
    7 issued in jan</t>
      </text>
    </comment>
    <comment ref="H37" authorId="60" shapeId="0" xr:uid="{6A26AD3B-4D56-432C-B05B-BF232ED9178F}">
      <text>
        <t>[Threaded comment]
Your version of Excel allows you to read this threaded comment; however, any edits to it will get removed if the file is opened in a newer version of Excel. Learn more: https://go.microsoft.com/fwlink/?linkid=870924
Comment:
    22 issued ytd</t>
      </text>
    </comment>
    <comment ref="G38" authorId="61" shapeId="0" xr:uid="{0B2784C3-777C-40F2-AF3E-EB2FA0EA3ADC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in jan</t>
      </text>
    </comment>
    <comment ref="H38" authorId="62" shapeId="0" xr:uid="{F0BEFD58-4DAF-473B-AFEB-5542378B1C81}">
      <text>
        <t>[Threaded comment]
Your version of Excel allows you to read this threaded comment; however, any edits to it will get removed if the file is opened in a newer version of Excel. Learn more: https://go.microsoft.com/fwlink/?linkid=870924
Comment:
    9 issued ytd</t>
      </text>
    </comment>
  </commentList>
</comments>
</file>

<file path=xl/sharedStrings.xml><?xml version="1.0" encoding="utf-8"?>
<sst xmlns="http://schemas.openxmlformats.org/spreadsheetml/2006/main" count="2715" uniqueCount="957">
  <si>
    <t>Qualifier Type</t>
  </si>
  <si>
    <t>Paid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</si>
  <si>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</si>
  <si>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</si>
  <si>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</si>
  <si>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</si>
  <si>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</si>
  <si>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</si>
  <si>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</si>
  <si>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</si>
  <si>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</si>
  <si>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</si>
  <si>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YTD Apps</t>
  </si>
  <si>
    <t>YTD Issued</t>
  </si>
  <si>
    <t>Qualified</t>
  </si>
  <si>
    <t>Top 5 MTD</t>
  </si>
  <si>
    <t>Top 5 YTD</t>
  </si>
  <si>
    <t>TOTALS</t>
  </si>
  <si>
    <t>Black = Repeat HOF Qualifier</t>
  </si>
  <si>
    <t>40 apps (min 5 months with at least 5 or 50 apps total)   OR   (30 ISSUED POLICIES YTD BY OCTOBER 31)</t>
  </si>
  <si>
    <t>Red = New HOF Qualifier</t>
  </si>
  <si>
    <t xml:space="preserve">30 apps (min 5 months with at least 3 or 40 apps total)   OR   (25 ISSUED POLICIES YTD BY OCTOBER 31)  </t>
  </si>
  <si>
    <t>Qualifying Period Jan 1 - Oct 31</t>
  </si>
  <si>
    <t>QUALIFIED</t>
  </si>
  <si>
    <t>Column A</t>
  </si>
  <si>
    <t>Record Agent name LAST,FIRST</t>
  </si>
  <si>
    <t>Column B</t>
  </si>
  <si>
    <t>Select proper ID from dropdown button: Directors will use REPEAT OR FIRST TIME, Charter and Pinnacle will be determined at the end of the Qualification Period</t>
  </si>
  <si>
    <t>Column C</t>
  </si>
  <si>
    <t>Record Team Member FIRST LAST</t>
  </si>
  <si>
    <t>Column D</t>
  </si>
  <si>
    <t xml:space="preserve">Once you have collected the $100 sponsorship fee, Select Paid from the drop down. Send all checks to Deanna Carroll for proper recording. </t>
  </si>
  <si>
    <t>Column E-N</t>
  </si>
  <si>
    <t>Record monthly production. These are SUBMITTED apps.</t>
  </si>
  <si>
    <t>Column O</t>
  </si>
  <si>
    <t>Will prepopulate with a running total</t>
  </si>
  <si>
    <t>Column P</t>
  </si>
  <si>
    <t>Please provide a total of Issued apps for each participant.  A particpant CAN qualify based on SUBMITTED and/or ISSUED!</t>
  </si>
  <si>
    <t>Column Q</t>
  </si>
  <si>
    <t>As participants Qualify, you may use the drop down button to identify</t>
  </si>
  <si>
    <t>The spreadsheet will calculate monthly totals.  PLEASE DO NOT MAKE OTHER ENTRIES ANYWHERE ON THE SHEET</t>
  </si>
  <si>
    <t>If you have questions or need assistance please contact Cindy Blaylock, RAMT</t>
  </si>
  <si>
    <t xml:space="preserve">NOTE: </t>
  </si>
  <si>
    <t xml:space="preserve">if a team member leaves the employment, leave them in the tracker and just put an x in each of the following months.  </t>
  </si>
  <si>
    <t>If a team member moves to another agent in your territory, please  update the agent on the tracker</t>
  </si>
  <si>
    <t>If a team member moves to another agent outside your territory, notify the president and/or the director of that territory</t>
  </si>
  <si>
    <t>Please update tracker in case of a name change!!!  Very important!!!</t>
  </si>
  <si>
    <t xml:space="preserve">Agent Last </t>
  </si>
  <si>
    <t xml:space="preserve">Agent First </t>
  </si>
  <si>
    <t>Team Member Last</t>
  </si>
  <si>
    <t>Team Member First</t>
  </si>
  <si>
    <t>Record Agent name FIRST NAME AND LAST NAME WHERE REQUESTED</t>
  </si>
  <si>
    <t>The preferred method of payment for the $100 sponsorship fee is on the Website.  If YOU collect a check, please forward Treasurer Cindy Blaylock</t>
  </si>
  <si>
    <t>Record monthly production. These are SUBMITTED apps. Notify participants with a calendar reminder to report to you by the 5th of each month for prior months production</t>
  </si>
  <si>
    <t xml:space="preserve">Record Team Member FIRST LAST WHERE REQUESTED </t>
  </si>
  <si>
    <r>
      <t xml:space="preserve">The spreadsheet will calculate monthly totals. </t>
    </r>
    <r>
      <rPr>
        <b/>
        <sz val="11"/>
        <color theme="1"/>
        <rFont val="Aptos Narrow"/>
        <family val="2"/>
        <scheme val="minor"/>
      </rPr>
      <t xml:space="preserve"> PLEASE DO NOT MAKE OTHER ENTRIES ANYWHERE ON THE SHEET</t>
    </r>
  </si>
  <si>
    <t>UPDATE TAB WITH DIRECTOR NAME AND TERRITORY</t>
  </si>
  <si>
    <t>Agent Last, First</t>
  </si>
  <si>
    <t>Team Member First, Last</t>
  </si>
  <si>
    <t>First Time</t>
  </si>
  <si>
    <t>YES</t>
  </si>
  <si>
    <t>Not-Qualified</t>
  </si>
  <si>
    <t>Repeat</t>
  </si>
  <si>
    <t>INSTRUCTIONS FOR COMPLETING THE TRACKER</t>
  </si>
  <si>
    <t>SWANSON</t>
  </si>
  <si>
    <t>DON</t>
  </si>
  <si>
    <t>ZACKARY</t>
  </si>
  <si>
    <t>NO</t>
  </si>
  <si>
    <t>BALLARD</t>
  </si>
  <si>
    <t>KELSEY</t>
  </si>
  <si>
    <t>JONATHAN</t>
  </si>
  <si>
    <t>SHOULTA</t>
  </si>
  <si>
    <t>GOESER</t>
  </si>
  <si>
    <t>KURT</t>
  </si>
  <si>
    <t>JACOB</t>
  </si>
  <si>
    <t>MORGISON</t>
  </si>
  <si>
    <t>MIKEY</t>
  </si>
  <si>
    <t>BLACK</t>
  </si>
  <si>
    <t>SLISKI</t>
  </si>
  <si>
    <t>CHRISTINA</t>
  </si>
  <si>
    <t>ALEXA</t>
  </si>
  <si>
    <t>HAAS</t>
  </si>
  <si>
    <t>SAMANTHA</t>
  </si>
  <si>
    <t>SUMMERS</t>
  </si>
  <si>
    <t>BARRETT</t>
  </si>
  <si>
    <t>ERIN</t>
  </si>
  <si>
    <t>CHRISTINE</t>
  </si>
  <si>
    <t>STIRLING</t>
  </si>
  <si>
    <t>GOOD</t>
  </si>
  <si>
    <t>GARRETT</t>
  </si>
  <si>
    <t xml:space="preserve">ASHLEY </t>
  </si>
  <si>
    <t>SANCHEZ</t>
  </si>
  <si>
    <t>SHAELEN</t>
  </si>
  <si>
    <t>SENK</t>
  </si>
  <si>
    <t>MARY</t>
  </si>
  <si>
    <t>BARNES</t>
  </si>
  <si>
    <t>ALDRIDGE</t>
  </si>
  <si>
    <t>GREG</t>
  </si>
  <si>
    <t>JORDAN</t>
  </si>
  <si>
    <t>WALLACE</t>
  </si>
  <si>
    <t>ROSENBERG</t>
  </si>
  <si>
    <t>CAMERON</t>
  </si>
  <si>
    <t>HUNT</t>
  </si>
  <si>
    <t>CLAIRE</t>
  </si>
  <si>
    <t>REED</t>
  </si>
  <si>
    <t>NICK</t>
  </si>
  <si>
    <t>WITT</t>
  </si>
  <si>
    <t>ANNA</t>
  </si>
  <si>
    <t>BURKHART</t>
  </si>
  <si>
    <t>CHRISTIAN</t>
  </si>
  <si>
    <t>GIRALDO</t>
  </si>
  <si>
    <t>MARIO</t>
  </si>
  <si>
    <t>BERMUDEZ</t>
  </si>
  <si>
    <t>ALYSSA</t>
  </si>
  <si>
    <t>LADRON DE GUEVARA</t>
  </si>
  <si>
    <t>JESUS</t>
  </si>
  <si>
    <t>VARELA-CASTRO</t>
  </si>
  <si>
    <t>ANAISA</t>
  </si>
  <si>
    <t>Column A&amp;b</t>
  </si>
  <si>
    <t>Column D&amp;E</t>
  </si>
  <si>
    <t>Column F</t>
  </si>
  <si>
    <t>IF YOU COLLECT PARTICIPATION FEE FROM THE AGENT RECORD THAT HERE AND FORWARD TO CINDY BLAYLOCK. REGISTRATION SHOULD BE MADE USING THE LINK BELOW</t>
  </si>
  <si>
    <t>Column G-P</t>
  </si>
  <si>
    <t>Column R</t>
  </si>
  <si>
    <t>Column S</t>
  </si>
  <si>
    <t>Home | Team Member Hall of Fame</t>
  </si>
  <si>
    <t xml:space="preserve">Groeneweg </t>
  </si>
  <si>
    <t>Seth</t>
  </si>
  <si>
    <t>Javier</t>
  </si>
  <si>
    <t>Ayala</t>
  </si>
  <si>
    <t>Michael</t>
  </si>
  <si>
    <t>Meza</t>
  </si>
  <si>
    <t>Parker</t>
  </si>
  <si>
    <t>Harlan</t>
  </si>
  <si>
    <t>Kyle</t>
  </si>
  <si>
    <t>Turnbull</t>
  </si>
  <si>
    <t>Finkelstein</t>
  </si>
  <si>
    <t>Zach</t>
  </si>
  <si>
    <t>Erin</t>
  </si>
  <si>
    <t>Grint</t>
  </si>
  <si>
    <t>Luke</t>
  </si>
  <si>
    <t>Brigdon</t>
  </si>
  <si>
    <t>Polk</t>
  </si>
  <si>
    <t>Josie</t>
  </si>
  <si>
    <t>David</t>
  </si>
  <si>
    <t>Keener</t>
  </si>
  <si>
    <t>Finch</t>
  </si>
  <si>
    <t>Miles</t>
  </si>
  <si>
    <t>Mintz</t>
  </si>
  <si>
    <t xml:space="preserve">Megan </t>
  </si>
  <si>
    <t>Porter</t>
  </si>
  <si>
    <t xml:space="preserve">Aaron </t>
  </si>
  <si>
    <t>Minx</t>
  </si>
  <si>
    <t>Hale</t>
  </si>
  <si>
    <t>Kaleb</t>
  </si>
  <si>
    <t>Itzel</t>
  </si>
  <si>
    <t>Garcia</t>
  </si>
  <si>
    <t>Swinney</t>
  </si>
  <si>
    <t>Debbie</t>
  </si>
  <si>
    <t>Sami</t>
  </si>
  <si>
    <t>Spain</t>
  </si>
  <si>
    <t>Cameron</t>
  </si>
  <si>
    <t>Mann</t>
  </si>
  <si>
    <t>Kim</t>
  </si>
  <si>
    <t>Victor</t>
  </si>
  <si>
    <t>Dylan</t>
  </si>
  <si>
    <t>Wall</t>
  </si>
  <si>
    <t>Brooke</t>
  </si>
  <si>
    <t>Ben</t>
  </si>
  <si>
    <t>Naidelin</t>
  </si>
  <si>
    <t>Ed</t>
  </si>
  <si>
    <t>Amber</t>
  </si>
  <si>
    <t>DAVIDSON</t>
  </si>
  <si>
    <t>MICHAEL</t>
  </si>
  <si>
    <t>RYAN</t>
  </si>
  <si>
    <t>LANG</t>
  </si>
  <si>
    <t>PAYTON</t>
  </si>
  <si>
    <t>WILSON</t>
  </si>
  <si>
    <t>AUTUMN</t>
  </si>
  <si>
    <t>HOLT</t>
  </si>
  <si>
    <t>BROOKE</t>
  </si>
  <si>
    <t>PADGITT</t>
  </si>
  <si>
    <t>ADA</t>
  </si>
  <si>
    <t>TYZ</t>
  </si>
  <si>
    <t>WINGENBACH</t>
  </si>
  <si>
    <t>KEVIN</t>
  </si>
  <si>
    <t>ANGIE</t>
  </si>
  <si>
    <t>WALTMAN</t>
  </si>
  <si>
    <t>CLAUDIA</t>
  </si>
  <si>
    <t>LYNN</t>
  </si>
  <si>
    <t>TIMMERWILKE</t>
  </si>
  <si>
    <t>SCOTT</t>
  </si>
  <si>
    <t>BEN</t>
  </si>
  <si>
    <t>HUGHES</t>
  </si>
  <si>
    <t>DAVID</t>
  </si>
  <si>
    <t>EMMONS</t>
  </si>
  <si>
    <t>KYRON</t>
  </si>
  <si>
    <t>NORMON</t>
  </si>
  <si>
    <t>HEIDGER</t>
  </si>
  <si>
    <t>MIKE</t>
  </si>
  <si>
    <t>ADAM</t>
  </si>
  <si>
    <t>COOK</t>
  </si>
  <si>
    <t>SAM</t>
  </si>
  <si>
    <t>PULLIAM</t>
  </si>
  <si>
    <t>CLAYTON</t>
  </si>
  <si>
    <t>DENNIS</t>
  </si>
  <si>
    <t>YINGLING</t>
  </si>
  <si>
    <t>NIKI</t>
  </si>
  <si>
    <t>SHAW</t>
  </si>
  <si>
    <t>MEGAN</t>
  </si>
  <si>
    <t>ROBISON</t>
  </si>
  <si>
    <t>MOLITOR</t>
  </si>
  <si>
    <t>JAKE</t>
  </si>
  <si>
    <t>ALEXANDER</t>
  </si>
  <si>
    <t>ZIRGES</t>
  </si>
  <si>
    <t>MOSBEY</t>
  </si>
  <si>
    <t>MINNIGERODE</t>
  </si>
  <si>
    <t>IAN</t>
  </si>
  <si>
    <t>NATHAN</t>
  </si>
  <si>
    <t>BURLISON</t>
  </si>
  <si>
    <t>MENARD</t>
  </si>
  <si>
    <t>KIRK</t>
  </si>
  <si>
    <t>JOE</t>
  </si>
  <si>
    <t>DENBOW</t>
  </si>
  <si>
    <t>ALLIE</t>
  </si>
  <si>
    <t xml:space="preserve">JORDAN </t>
  </si>
  <si>
    <t>SCHULTZ</t>
  </si>
  <si>
    <t>CHASE</t>
  </si>
  <si>
    <t>JOHN</t>
  </si>
  <si>
    <t>COLLIN</t>
  </si>
  <si>
    <t>WOOD</t>
  </si>
  <si>
    <t>CALEB</t>
  </si>
  <si>
    <t>DEAN</t>
  </si>
  <si>
    <t>HESSER</t>
  </si>
  <si>
    <t>TRAVIS</t>
  </si>
  <si>
    <t>DANIELLE</t>
  </si>
  <si>
    <t>CHISMARICK</t>
  </si>
  <si>
    <t>MERKLIN</t>
  </si>
  <si>
    <t>MATTHEW</t>
  </si>
  <si>
    <t>REEVES</t>
  </si>
  <si>
    <t>KYLE</t>
  </si>
  <si>
    <t>BUCHHOLZ</t>
  </si>
  <si>
    <t>MAST</t>
  </si>
  <si>
    <t>JEREMY</t>
  </si>
  <si>
    <t>COX</t>
  </si>
  <si>
    <t xml:space="preserve">REYNA </t>
  </si>
  <si>
    <t>DAVIS</t>
  </si>
  <si>
    <t>RUTH</t>
  </si>
  <si>
    <t>RENO</t>
  </si>
  <si>
    <t>YOUNG</t>
  </si>
  <si>
    <t>DONNA</t>
  </si>
  <si>
    <t>KIM</t>
  </si>
  <si>
    <t>SIMPSON</t>
  </si>
  <si>
    <t>DOM</t>
  </si>
  <si>
    <t>LAXTON</t>
  </si>
  <si>
    <t>POSTON</t>
  </si>
  <si>
    <t>ANDREW</t>
  </si>
  <si>
    <t>JODY</t>
  </si>
  <si>
    <t>SCHWEISS</t>
  </si>
  <si>
    <t xml:space="preserve">MURPHY </t>
  </si>
  <si>
    <t>HAMER</t>
  </si>
  <si>
    <t>POLITTE</t>
  </si>
  <si>
    <t>FREY</t>
  </si>
  <si>
    <t>JESSICA</t>
  </si>
  <si>
    <t>ORCHARD</t>
  </si>
  <si>
    <t>LIPE</t>
  </si>
  <si>
    <t>JOSHUA</t>
  </si>
  <si>
    <t>HOOSER</t>
  </si>
  <si>
    <t>SARAH</t>
  </si>
  <si>
    <t>HOFFMANN</t>
  </si>
  <si>
    <t>Ashley, Kurtis</t>
  </si>
  <si>
    <t>Benjamin Golden</t>
  </si>
  <si>
    <t>Landon Puckett</t>
  </si>
  <si>
    <t>Baca, Nancy</t>
  </si>
  <si>
    <t>Pinnacle</t>
  </si>
  <si>
    <t>Elizabeth Hoover</t>
  </si>
  <si>
    <t>Crystal Mengel</t>
  </si>
  <si>
    <t>Conrad, John</t>
  </si>
  <si>
    <t xml:space="preserve">Brian Ferrell </t>
  </si>
  <si>
    <t>Shayla Schueler</t>
  </si>
  <si>
    <t>Cravens, Lisa</t>
  </si>
  <si>
    <t>Sierra Furey</t>
  </si>
  <si>
    <t>Dickerman, Ramsey</t>
  </si>
  <si>
    <t>Dalyne Williams</t>
  </si>
  <si>
    <t>Dow, Tony</t>
  </si>
  <si>
    <t>Morgan Hineman</t>
  </si>
  <si>
    <t>Fohey, Mike</t>
  </si>
  <si>
    <t>Dawson Wood</t>
  </si>
  <si>
    <t>Hahn, Justin</t>
  </si>
  <si>
    <t xml:space="preserve">Jesse Wheeler </t>
  </si>
  <si>
    <t>Connor Michael</t>
  </si>
  <si>
    <t>Bryce Kohrs</t>
  </si>
  <si>
    <t>Hinds, DJ</t>
  </si>
  <si>
    <t>Natalie Whitfield</t>
  </si>
  <si>
    <t>Jennifer Taylor</t>
  </si>
  <si>
    <t>Mallory Cahill</t>
  </si>
  <si>
    <t>Aleah Borglum</t>
  </si>
  <si>
    <t>Kessler, David</t>
  </si>
  <si>
    <t>Ashley Brown</t>
  </si>
  <si>
    <t>Kesterson, Walker</t>
  </si>
  <si>
    <t>Riki Matl</t>
  </si>
  <si>
    <t>Mills, Ron</t>
  </si>
  <si>
    <t>Jamey Schuster</t>
  </si>
  <si>
    <t>Joseph Colbert</t>
  </si>
  <si>
    <t>Nichols, Phyllis</t>
  </si>
  <si>
    <t>Matt Harbert</t>
  </si>
  <si>
    <t>Paul Schuhard</t>
  </si>
  <si>
    <t>Kassy Whiteaker</t>
  </si>
  <si>
    <t>Rody, Brittany</t>
  </si>
  <si>
    <t>Denise Platt</t>
  </si>
  <si>
    <t xml:space="preserve">Autumn Detweiler </t>
  </si>
  <si>
    <t xml:space="preserve">Carmen Hughes </t>
  </si>
  <si>
    <t>Smith, Travis</t>
  </si>
  <si>
    <t>Donavinn Wood</t>
  </si>
  <si>
    <t>Tami Nance</t>
  </si>
  <si>
    <t>Wehde, Dick</t>
  </si>
  <si>
    <t>Cody Williams</t>
  </si>
  <si>
    <t xml:space="preserve"> </t>
  </si>
  <si>
    <t xml:space="preserve">Heath Greiman </t>
  </si>
  <si>
    <t xml:space="preserve">Johnathan Carlin </t>
  </si>
  <si>
    <t>Chase Clayton</t>
  </si>
  <si>
    <t>Wesselman-Conz , Jennifer</t>
  </si>
  <si>
    <t>Clare Zoeller</t>
  </si>
  <si>
    <t>White, Meera</t>
  </si>
  <si>
    <t>Daniel Rohrbough</t>
  </si>
  <si>
    <t>Jasmine Brown</t>
  </si>
  <si>
    <t>Wilmsmeyer, Stephanie</t>
  </si>
  <si>
    <t>Francesca Fields</t>
  </si>
  <si>
    <t>Matt Alexandar</t>
  </si>
  <si>
    <t>Abbie Gottman</t>
  </si>
  <si>
    <t>Foust</t>
  </si>
  <si>
    <t>Jason</t>
  </si>
  <si>
    <t>Ryan</t>
  </si>
  <si>
    <t>Pickett</t>
  </si>
  <si>
    <t>Katie</t>
  </si>
  <si>
    <t>Pillarick</t>
  </si>
  <si>
    <t>Diana</t>
  </si>
  <si>
    <t>Hill</t>
  </si>
  <si>
    <t>Williams</t>
  </si>
  <si>
    <t>Rachel</t>
  </si>
  <si>
    <t>Brent</t>
  </si>
  <si>
    <t>Law</t>
  </si>
  <si>
    <t>Whitlock</t>
  </si>
  <si>
    <t>Carlton</t>
  </si>
  <si>
    <t>Melissa</t>
  </si>
  <si>
    <t>Tanell</t>
  </si>
  <si>
    <t>Spears</t>
  </si>
  <si>
    <t>Patterson</t>
  </si>
  <si>
    <t>Anna</t>
  </si>
  <si>
    <t>Trojahn</t>
  </si>
  <si>
    <t>Orsan</t>
  </si>
  <si>
    <t>Salah</t>
  </si>
  <si>
    <t>Gehrig</t>
  </si>
  <si>
    <t>Duy</t>
  </si>
  <si>
    <t>Luechtefeld</t>
  </si>
  <si>
    <t>Tammy</t>
  </si>
  <si>
    <t xml:space="preserve">Joshua </t>
  </si>
  <si>
    <t>Franklin</t>
  </si>
  <si>
    <t>Mitchell</t>
  </si>
  <si>
    <t>Lacey</t>
  </si>
  <si>
    <t>Streiff</t>
  </si>
  <si>
    <t>Jill</t>
  </si>
  <si>
    <t>Gallagher</t>
  </si>
  <si>
    <t>Schwartz</t>
  </si>
  <si>
    <t>Pamela</t>
  </si>
  <si>
    <t>Fritzius</t>
  </si>
  <si>
    <t>Henkelman</t>
  </si>
  <si>
    <t>Colleen</t>
  </si>
  <si>
    <t xml:space="preserve">Brian </t>
  </si>
  <si>
    <t>James</t>
  </si>
  <si>
    <t>Bob</t>
  </si>
  <si>
    <t>Sullivan</t>
  </si>
  <si>
    <t>Holman</t>
  </si>
  <si>
    <t>Eddie</t>
  </si>
  <si>
    <t>Brenda</t>
  </si>
  <si>
    <t>Johnson</t>
  </si>
  <si>
    <t>Pantalone</t>
  </si>
  <si>
    <t>Owens</t>
  </si>
  <si>
    <t>Dimitri</t>
  </si>
  <si>
    <t>Nichole</t>
  </si>
  <si>
    <t>Bell</t>
  </si>
  <si>
    <t>Claudia</t>
  </si>
  <si>
    <t>Netter</t>
  </si>
  <si>
    <t xml:space="preserve">Jake </t>
  </si>
  <si>
    <t>Bailey</t>
  </si>
  <si>
    <t>Macon</t>
  </si>
  <si>
    <t>Elveeta</t>
  </si>
  <si>
    <t>Jeremy</t>
  </si>
  <si>
    <t>Penn</t>
  </si>
  <si>
    <t>Adrianna</t>
  </si>
  <si>
    <t>Bray</t>
  </si>
  <si>
    <t>Huxel</t>
  </si>
  <si>
    <t>Dane</t>
  </si>
  <si>
    <t>Rigel</t>
  </si>
  <si>
    <t>Stillman</t>
  </si>
  <si>
    <t>Oneil</t>
  </si>
  <si>
    <t>Bradford</t>
  </si>
  <si>
    <t xml:space="preserve">Griffin </t>
  </si>
  <si>
    <t>Keebler</t>
  </si>
  <si>
    <t>Max</t>
  </si>
  <si>
    <t>Wright</t>
  </si>
  <si>
    <t>Jermaine</t>
  </si>
  <si>
    <t>Cohen</t>
  </si>
  <si>
    <t>Miller</t>
  </si>
  <si>
    <t>Derek</t>
  </si>
  <si>
    <t>Troy</t>
  </si>
  <si>
    <t>Morton</t>
  </si>
  <si>
    <t>Igel</t>
  </si>
  <si>
    <t>Broombaugh</t>
  </si>
  <si>
    <t>Andrew</t>
  </si>
  <si>
    <t>Richard</t>
  </si>
  <si>
    <t>Milentz</t>
  </si>
  <si>
    <t>Mathany</t>
  </si>
  <si>
    <t>Donald</t>
  </si>
  <si>
    <t>Thurmond</t>
  </si>
  <si>
    <t xml:space="preserve">Pacey </t>
  </si>
  <si>
    <t xml:space="preserve">Hammelman </t>
  </si>
  <si>
    <t>Jamison</t>
  </si>
  <si>
    <t>Evelyn</t>
  </si>
  <si>
    <t>Nya</t>
  </si>
  <si>
    <t>Reeves</t>
  </si>
  <si>
    <t>Seyer</t>
  </si>
  <si>
    <t>Wil</t>
  </si>
  <si>
    <t>Amela</t>
  </si>
  <si>
    <t>Suljic</t>
  </si>
  <si>
    <t>Bartz, Alec</t>
  </si>
  <si>
    <t>Mathew Johnson</t>
  </si>
  <si>
    <t>Nading, Trevor</t>
  </si>
  <si>
    <t>Harry Abshire</t>
  </si>
  <si>
    <t>Jacob Hester</t>
  </si>
  <si>
    <t>Lexi Le Blanc</t>
  </si>
  <si>
    <t>Porter, Liam</t>
  </si>
  <si>
    <t>Lauren Hopper</t>
  </si>
  <si>
    <t>Barkley, Alexa</t>
  </si>
  <si>
    <t>Madelaine Jacobsen</t>
  </si>
  <si>
    <t>Davidson, Matt</t>
  </si>
  <si>
    <t>Mike Smith</t>
  </si>
  <si>
    <t>Royalty, Mark</t>
  </si>
  <si>
    <t>Harrison Saurer</t>
  </si>
  <si>
    <t>Stoll, Julie</t>
  </si>
  <si>
    <t>Sherry Hunt</t>
  </si>
  <si>
    <t>Erika Boyd</t>
  </si>
  <si>
    <t>Bray, Alec</t>
  </si>
  <si>
    <t>Gage Banks</t>
  </si>
  <si>
    <t>Jerica Williams</t>
  </si>
  <si>
    <t>Christian Lintzen</t>
  </si>
  <si>
    <t>Hardesty, Penny</t>
  </si>
  <si>
    <t>Diane Pritschet</t>
  </si>
  <si>
    <t>Callie Hawkins</t>
  </si>
  <si>
    <t>Langford, Larry</t>
  </si>
  <si>
    <t>Justin Stone</t>
  </si>
  <si>
    <t>Joshua Wood</t>
  </si>
  <si>
    <t>Atwell, Eric</t>
  </si>
  <si>
    <t>Brittney Davis</t>
  </si>
  <si>
    <t>Jason Kent</t>
  </si>
  <si>
    <t>Kaitlyn Frank</t>
  </si>
  <si>
    <t>Zach Swain</t>
  </si>
  <si>
    <t>Michael Beadle</t>
  </si>
  <si>
    <t>Lorei, Ryan</t>
  </si>
  <si>
    <t>Kobe Brandt</t>
  </si>
  <si>
    <t>Enrique De Luna</t>
  </si>
  <si>
    <t>Tyler Henry</t>
  </si>
  <si>
    <t>ANDREWS</t>
  </si>
  <si>
    <t>TIFFANY</t>
  </si>
  <si>
    <t>ROBINSON</t>
  </si>
  <si>
    <t>MOLLY</t>
  </si>
  <si>
    <t>X</t>
  </si>
  <si>
    <t>BIJONOWSKI</t>
  </si>
  <si>
    <t>JESICA</t>
  </si>
  <si>
    <t>Anglin-Heisserer</t>
  </si>
  <si>
    <t>Michelle</t>
  </si>
  <si>
    <t>Sara</t>
  </si>
  <si>
    <t>Noisworthy (VAFP7Q)</t>
  </si>
  <si>
    <t>Whitney</t>
  </si>
  <si>
    <t>Teeters (VADFT9)</t>
  </si>
  <si>
    <t>Beussink</t>
  </si>
  <si>
    <t>Stuart</t>
  </si>
  <si>
    <t>Wilkinson (VAE252)</t>
  </si>
  <si>
    <t>Ward (YCGO)</t>
  </si>
  <si>
    <t>Brannan</t>
  </si>
  <si>
    <t>Chris</t>
  </si>
  <si>
    <t>Blair</t>
  </si>
  <si>
    <t>Bohannon (K2UP)</t>
  </si>
  <si>
    <t>Clayton Ross</t>
  </si>
  <si>
    <t>Bohannon (DPRL)</t>
  </si>
  <si>
    <t>Brandon</t>
  </si>
  <si>
    <t>Siler (VAD5QL)</t>
  </si>
  <si>
    <t>Chafin</t>
  </si>
  <si>
    <t>Shawn</t>
  </si>
  <si>
    <t>Stephanie</t>
  </si>
  <si>
    <t>Caraway (VAEQDA)</t>
  </si>
  <si>
    <t>Lauren</t>
  </si>
  <si>
    <t>Bennett (FBX3)</t>
  </si>
  <si>
    <t>Elfrink</t>
  </si>
  <si>
    <t>Alex</t>
  </si>
  <si>
    <t>McCoy (VAEH9M)</t>
  </si>
  <si>
    <t>Crystal</t>
  </si>
  <si>
    <t>Roark (VAEDTY)</t>
  </si>
  <si>
    <t>Roark (VAHMIO)</t>
  </si>
  <si>
    <t>Heisserer</t>
  </si>
  <si>
    <t>Craig</t>
  </si>
  <si>
    <t>Elizabeth</t>
  </si>
  <si>
    <t>Albright (F6F5)</t>
  </si>
  <si>
    <t>Carlissa</t>
  </si>
  <si>
    <t>Dempsey (VAEZB9)</t>
  </si>
  <si>
    <t>Klay</t>
  </si>
  <si>
    <t>Barton (VAIGN2)</t>
  </si>
  <si>
    <t>Hennemann</t>
  </si>
  <si>
    <t>Joe</t>
  </si>
  <si>
    <t>April</t>
  </si>
  <si>
    <t>Gregg (FIRD)</t>
  </si>
  <si>
    <t>Amanda</t>
  </si>
  <si>
    <t>Asher (VAHYMO)</t>
  </si>
  <si>
    <t>Holifield</t>
  </si>
  <si>
    <t>Blaine</t>
  </si>
  <si>
    <t>Tedder (D9LV)</t>
  </si>
  <si>
    <t>Jennifer</t>
  </si>
  <si>
    <t>Price (KFXN)</t>
  </si>
  <si>
    <t>Beverly</t>
  </si>
  <si>
    <t>Baugh (VAEJJC)</t>
  </si>
  <si>
    <t>Cortney</t>
  </si>
  <si>
    <t>Luff (YDQ5)</t>
  </si>
  <si>
    <t>Hogan</t>
  </si>
  <si>
    <t>Nick</t>
  </si>
  <si>
    <t>Bowles (XE8I)</t>
  </si>
  <si>
    <t>Johnston (VAEU8H)</t>
  </si>
  <si>
    <t>Jones</t>
  </si>
  <si>
    <t>Mike</t>
  </si>
  <si>
    <t>Sarah</t>
  </si>
  <si>
    <t>Enderle (VAERQ6)</t>
  </si>
  <si>
    <t>Meurer</t>
  </si>
  <si>
    <t>Sandy</t>
  </si>
  <si>
    <t>Tiffany</t>
  </si>
  <si>
    <t>Johnson (VADMPV)</t>
  </si>
  <si>
    <t>Annie</t>
  </si>
  <si>
    <t>Pratt (Y97S)</t>
  </si>
  <si>
    <t>Morrison</t>
  </si>
  <si>
    <t>Clayton</t>
  </si>
  <si>
    <t>McAntire (XN5C)</t>
  </si>
  <si>
    <t>Recker</t>
  </si>
  <si>
    <t>Ginny</t>
  </si>
  <si>
    <t>Ray (F51P)</t>
  </si>
  <si>
    <t>Shipman</t>
  </si>
  <si>
    <t>Jake</t>
  </si>
  <si>
    <t>Shipman (XFXY)</t>
  </si>
  <si>
    <t>Amy</t>
  </si>
  <si>
    <t>Walka (VAF4YH)</t>
  </si>
  <si>
    <t>Dush (VAHMC8)</t>
  </si>
  <si>
    <t>Christy</t>
  </si>
  <si>
    <t>Henson (EKA9)</t>
  </si>
  <si>
    <t>Vest</t>
  </si>
  <si>
    <t>Richey (VAB9ZO)</t>
  </si>
  <si>
    <t>Vincent</t>
  </si>
  <si>
    <t>Mueller (VAHMSQ)</t>
  </si>
  <si>
    <t>Rancel</t>
  </si>
  <si>
    <t>Ramos</t>
  </si>
  <si>
    <t>Wilson</t>
  </si>
  <si>
    <t>Greg</t>
  </si>
  <si>
    <t>Jessica</t>
  </si>
  <si>
    <t>Branum (FC6U)</t>
  </si>
  <si>
    <t>Courtney</t>
  </si>
  <si>
    <t>Rutherford (VAIEVD)</t>
  </si>
  <si>
    <t>Cross</t>
  </si>
  <si>
    <t>Laurel</t>
  </si>
  <si>
    <t>Megan</t>
  </si>
  <si>
    <t>Lane</t>
  </si>
  <si>
    <t>Crawford</t>
  </si>
  <si>
    <t>Beau</t>
  </si>
  <si>
    <t>Coyle</t>
  </si>
  <si>
    <t>Fox</t>
  </si>
  <si>
    <t>Peter</t>
  </si>
  <si>
    <t>Paul</t>
  </si>
  <si>
    <t>Worstell</t>
  </si>
  <si>
    <t>Jesse</t>
  </si>
  <si>
    <t>Page</t>
  </si>
  <si>
    <t>Karen</t>
  </si>
  <si>
    <t>McGee</t>
  </si>
  <si>
    <t>Janacaro</t>
  </si>
  <si>
    <t>John</t>
  </si>
  <si>
    <t>Goebel</t>
  </si>
  <si>
    <t>Briegel</t>
  </si>
  <si>
    <t>Mitch</t>
  </si>
  <si>
    <t>Samuel</t>
  </si>
  <si>
    <t>Mullenix</t>
  </si>
  <si>
    <t>Parisi</t>
  </si>
  <si>
    <t>Brittany</t>
  </si>
  <si>
    <t>Rodriquez</t>
  </si>
  <si>
    <t>Tucker</t>
  </si>
  <si>
    <t>Tracy</t>
  </si>
  <si>
    <t>Ashley</t>
  </si>
  <si>
    <t>Lee</t>
  </si>
  <si>
    <t>Alissa</t>
  </si>
  <si>
    <t>Lancaster</t>
  </si>
  <si>
    <t>Veronica</t>
  </si>
  <si>
    <t>Salazar</t>
  </si>
  <si>
    <t>Christopher</t>
  </si>
  <si>
    <t>Carver</t>
  </si>
  <si>
    <t>Deja</t>
  </si>
  <si>
    <t>Parde</t>
  </si>
  <si>
    <t>Edmondson</t>
  </si>
  <si>
    <t>Palmer</t>
  </si>
  <si>
    <t>Dana</t>
  </si>
  <si>
    <t>Cunningham</t>
  </si>
  <si>
    <t>Baily</t>
  </si>
  <si>
    <t>Knapp</t>
  </si>
  <si>
    <t>Spiking</t>
  </si>
  <si>
    <t>Stella</t>
  </si>
  <si>
    <t>Stacy</t>
  </si>
  <si>
    <t>Kelly</t>
  </si>
  <si>
    <t>Murray</t>
  </si>
  <si>
    <t>Carrie</t>
  </si>
  <si>
    <t>Park</t>
  </si>
  <si>
    <t>Heather</t>
  </si>
  <si>
    <t>Harris</t>
  </si>
  <si>
    <t>Soto</t>
  </si>
  <si>
    <t>Lopez</t>
  </si>
  <si>
    <t>Bryan</t>
  </si>
  <si>
    <t>Peyton</t>
  </si>
  <si>
    <t>Sloan</t>
  </si>
  <si>
    <t>Kimberly</t>
  </si>
  <si>
    <t>Gott</t>
  </si>
  <si>
    <t>Demory</t>
  </si>
  <si>
    <t>Dan</t>
  </si>
  <si>
    <t>Rylie</t>
  </si>
  <si>
    <t>Sealey</t>
  </si>
  <si>
    <t>Keaton</t>
  </si>
  <si>
    <t>Chelsea</t>
  </si>
  <si>
    <t>Hagan</t>
  </si>
  <si>
    <t>Conaway</t>
  </si>
  <si>
    <t>Gina</t>
  </si>
  <si>
    <t>Nikki</t>
  </si>
  <si>
    <t>Keling</t>
  </si>
  <si>
    <t>Liz</t>
  </si>
  <si>
    <t>Vannaman</t>
  </si>
  <si>
    <t>Thurman</t>
  </si>
  <si>
    <t>King</t>
  </si>
  <si>
    <t>Neal</t>
  </si>
  <si>
    <t>Kevin</t>
  </si>
  <si>
    <t>Dillon</t>
  </si>
  <si>
    <t>Wait</t>
  </si>
  <si>
    <t>Richardson</t>
  </si>
  <si>
    <t>Constance</t>
  </si>
  <si>
    <t>Harp</t>
  </si>
  <si>
    <t>Trevor</t>
  </si>
  <si>
    <t>O'Banion</t>
  </si>
  <si>
    <t>Davis</t>
  </si>
  <si>
    <t>Chad</t>
  </si>
  <si>
    <t xml:space="preserve">Quentin </t>
  </si>
  <si>
    <t>Nichlos</t>
  </si>
  <si>
    <t>Wiederholt</t>
  </si>
  <si>
    <t>Brandy</t>
  </si>
  <si>
    <t>Rachael</t>
  </si>
  <si>
    <t>Roll</t>
  </si>
  <si>
    <t>Woods</t>
  </si>
  <si>
    <t>Will</t>
  </si>
  <si>
    <t>Jestes</t>
  </si>
  <si>
    <t>Janece</t>
  </si>
  <si>
    <t>Roach</t>
  </si>
  <si>
    <t>Johnathan</t>
  </si>
  <si>
    <t>Jenkins</t>
  </si>
  <si>
    <t xml:space="preserve">Whitney </t>
  </si>
  <si>
    <t>Puckett</t>
  </si>
  <si>
    <t>XEUQ</t>
  </si>
  <si>
    <t>VAERS8</t>
  </si>
  <si>
    <t>VADHA2</t>
  </si>
  <si>
    <t>VAICEM</t>
  </si>
  <si>
    <t>PW27</t>
  </si>
  <si>
    <t>PAITON</t>
  </si>
  <si>
    <t>MORGAN</t>
  </si>
  <si>
    <t>VAIJBK</t>
  </si>
  <si>
    <t>W3V6</t>
  </si>
  <si>
    <t>VADMY8</t>
  </si>
  <si>
    <t>VAB9AZ</t>
  </si>
  <si>
    <t>VAH697</t>
  </si>
  <si>
    <t>VAH9G5</t>
  </si>
  <si>
    <t>VADG4R</t>
  </si>
  <si>
    <t>VADNA9</t>
  </si>
  <si>
    <t>VABZQT</t>
  </si>
  <si>
    <t>VAH2RQ</t>
  </si>
  <si>
    <t>VAH5TK</t>
  </si>
  <si>
    <t>VARAOL</t>
  </si>
  <si>
    <t>VAHR3B</t>
  </si>
  <si>
    <t>XEGR</t>
  </si>
  <si>
    <t>W39O</t>
  </si>
  <si>
    <t>VAEQJ7</t>
  </si>
  <si>
    <t>WQQ6</t>
  </si>
  <si>
    <t>VAB2AB</t>
  </si>
  <si>
    <t>VAE4CV</t>
  </si>
  <si>
    <t>VAHGDE</t>
  </si>
  <si>
    <t>VAH37D</t>
  </si>
  <si>
    <t>EP0Q</t>
  </si>
  <si>
    <t>VAHVEH</t>
  </si>
  <si>
    <t>W5NP</t>
  </si>
  <si>
    <t>FYF4</t>
  </si>
  <si>
    <t>VAD35U</t>
  </si>
  <si>
    <t>YOUC</t>
  </si>
  <si>
    <t>VAHT5H</t>
  </si>
  <si>
    <t>TN0Z</t>
  </si>
  <si>
    <t>YA0F</t>
  </si>
  <si>
    <t>VAHGED</t>
  </si>
  <si>
    <t>VADAWB</t>
  </si>
  <si>
    <t>VADDQE</t>
  </si>
  <si>
    <t>VAEKU4</t>
  </si>
  <si>
    <t>Y1SW</t>
  </si>
  <si>
    <t>JOAN LYNN</t>
  </si>
  <si>
    <t>VAE6TC</t>
  </si>
  <si>
    <t>ARNOLD</t>
  </si>
  <si>
    <t>JOSH</t>
  </si>
  <si>
    <t>DYLAN</t>
  </si>
  <si>
    <t>TENNEY</t>
  </si>
  <si>
    <t>VAF2QJ</t>
  </si>
  <si>
    <t>MADDEN</t>
  </si>
  <si>
    <t>VADWJO</t>
  </si>
  <si>
    <t>Coday, David</t>
  </si>
  <si>
    <t>Sara Sawyer</t>
  </si>
  <si>
    <t>Heiney, Ramona</t>
  </si>
  <si>
    <t>Abigail Hicks</t>
  </si>
  <si>
    <t>Brittany Diamond</t>
  </si>
  <si>
    <t>Chastain, Bryant</t>
  </si>
  <si>
    <t>Whitney Webb</t>
  </si>
  <si>
    <t>Brittany Smith</t>
  </si>
  <si>
    <t>Heitman, Mike</t>
  </si>
  <si>
    <t>William Farfan</t>
  </si>
  <si>
    <t>Foster, Angie</t>
  </si>
  <si>
    <t>Megan Metcalf</t>
  </si>
  <si>
    <t>Kimberly Oetting</t>
  </si>
  <si>
    <t>Mackenzie Green</t>
  </si>
  <si>
    <t>Hynes, Fred</t>
  </si>
  <si>
    <t>Brooke Chapman</t>
  </si>
  <si>
    <t>Diana Gaston</t>
  </si>
  <si>
    <t>Wehmeyer, Howie</t>
  </si>
  <si>
    <t>Cassandra Greene</t>
  </si>
  <si>
    <t>Tyler Hays</t>
  </si>
  <si>
    <t>Shelby, Justin</t>
  </si>
  <si>
    <t>Tammy Wade</t>
  </si>
  <si>
    <t>Karen Shipley</t>
  </si>
  <si>
    <t>Telisha Linscott</t>
  </si>
  <si>
    <t>Darby Bell</t>
  </si>
  <si>
    <t>Ashley Falkner</t>
  </si>
  <si>
    <t>Dalton Caswell</t>
  </si>
  <si>
    <t>Lacey Brotherton</t>
  </si>
  <si>
    <t>Gum, Steven</t>
  </si>
  <si>
    <t>Jeannie McGowan</t>
  </si>
  <si>
    <t>Lisa McGowan</t>
  </si>
  <si>
    <t>Team Member Alias</t>
  </si>
  <si>
    <t>Brad</t>
  </si>
  <si>
    <t>Grace</t>
  </si>
  <si>
    <t>Seneker</t>
  </si>
  <si>
    <t>VAE2AR</t>
  </si>
  <si>
    <t>Emily</t>
  </si>
  <si>
    <t>Marion</t>
  </si>
  <si>
    <t>VABKL9</t>
  </si>
  <si>
    <t>Clippard</t>
  </si>
  <si>
    <t>Mark</t>
  </si>
  <si>
    <t>Christina</t>
  </si>
  <si>
    <t>Campbell</t>
  </si>
  <si>
    <t>UQR5</t>
  </si>
  <si>
    <t>Davidson</t>
  </si>
  <si>
    <t>Phil</t>
  </si>
  <si>
    <t>Wolfinbarger</t>
  </si>
  <si>
    <t>VABVCE</t>
  </si>
  <si>
    <t>Kia</t>
  </si>
  <si>
    <t>Messbarger</t>
  </si>
  <si>
    <t>VAAOST</t>
  </si>
  <si>
    <t>Justin</t>
  </si>
  <si>
    <t>Orr</t>
  </si>
  <si>
    <t>VAFJZ7</t>
  </si>
  <si>
    <t>Roebuck</t>
  </si>
  <si>
    <t>Jim</t>
  </si>
  <si>
    <t>Tonya</t>
  </si>
  <si>
    <t>Sell</t>
  </si>
  <si>
    <t>Y7RR</t>
  </si>
  <si>
    <t>Akers</t>
  </si>
  <si>
    <t>Rob</t>
  </si>
  <si>
    <t>Ethan</t>
  </si>
  <si>
    <t>Liles</t>
  </si>
  <si>
    <t>VAIER2</t>
  </si>
  <si>
    <t>Dalton</t>
  </si>
  <si>
    <t>Black</t>
  </si>
  <si>
    <t>VAH4WC</t>
  </si>
  <si>
    <t xml:space="preserve">Akers </t>
  </si>
  <si>
    <t>Drake</t>
  </si>
  <si>
    <t>Cheek</t>
  </si>
  <si>
    <t>VAFZYC</t>
  </si>
  <si>
    <t>Sorenson</t>
  </si>
  <si>
    <t>XDKK</t>
  </si>
  <si>
    <t>Rader</t>
  </si>
  <si>
    <t>Shannon</t>
  </si>
  <si>
    <t>Wallace</t>
  </si>
  <si>
    <t>VABBOJ</t>
  </si>
  <si>
    <t>Fletcher</t>
  </si>
  <si>
    <t>Treye</t>
  </si>
  <si>
    <t>Collins</t>
  </si>
  <si>
    <t>VABSYU</t>
  </si>
  <si>
    <t>Caden</t>
  </si>
  <si>
    <t>McBride</t>
  </si>
  <si>
    <t xml:space="preserve">VAC </t>
  </si>
  <si>
    <t>Cowles</t>
  </si>
  <si>
    <t>EIG2</t>
  </si>
  <si>
    <t>Darby</t>
  </si>
  <si>
    <t>Maureen</t>
  </si>
  <si>
    <t>Hadley</t>
  </si>
  <si>
    <t>Givens</t>
  </si>
  <si>
    <t>VADB5C</t>
  </si>
  <si>
    <t>Haight</t>
  </si>
  <si>
    <t>Lance</t>
  </si>
  <si>
    <t xml:space="preserve">Cara </t>
  </si>
  <si>
    <t>Kindall</t>
  </si>
  <si>
    <t>UIKM</t>
  </si>
  <si>
    <t xml:space="preserve">Lance </t>
  </si>
  <si>
    <t>Mason</t>
  </si>
  <si>
    <t>Schaefer</t>
  </si>
  <si>
    <t>VABQSJ</t>
  </si>
  <si>
    <t>Sandoval</t>
  </si>
  <si>
    <t>VAHEBQ</t>
  </si>
  <si>
    <t>Dupree</t>
  </si>
  <si>
    <t>Tonia</t>
  </si>
  <si>
    <t>Herbold</t>
  </si>
  <si>
    <t>VAEGRQ</t>
  </si>
  <si>
    <t>Clint</t>
  </si>
  <si>
    <t>Kaite</t>
  </si>
  <si>
    <t>Herndon</t>
  </si>
  <si>
    <t>VAEGFU</t>
  </si>
  <si>
    <t>Trussell</t>
  </si>
  <si>
    <t>WL0W</t>
  </si>
  <si>
    <t>Duvall</t>
  </si>
  <si>
    <t>VABZVV</t>
  </si>
  <si>
    <t>Harle</t>
  </si>
  <si>
    <t>Fred</t>
  </si>
  <si>
    <t>Jacob</t>
  </si>
  <si>
    <t>Hefley</t>
  </si>
  <si>
    <t>EJQO</t>
  </si>
  <si>
    <t>Cornelison</t>
  </si>
  <si>
    <t>Chet</t>
  </si>
  <si>
    <t>Drew</t>
  </si>
  <si>
    <t>TVF0</t>
  </si>
  <si>
    <t>Baker</t>
  </si>
  <si>
    <t>Doug</t>
  </si>
  <si>
    <t>Tavera</t>
  </si>
  <si>
    <t>VAHCIY</t>
  </si>
  <si>
    <t>Osborn</t>
  </si>
  <si>
    <t xml:space="preserve">Chelsie </t>
  </si>
  <si>
    <t>Conner</t>
  </si>
  <si>
    <t>vacbzd</t>
  </si>
  <si>
    <t xml:space="preserve">Matthew </t>
  </si>
  <si>
    <t>Hayes</t>
  </si>
  <si>
    <t>vaf3eh</t>
  </si>
  <si>
    <t xml:space="preserve">Kathleen </t>
  </si>
  <si>
    <t>Pratt</t>
  </si>
  <si>
    <t>vacym4</t>
  </si>
  <si>
    <t xml:space="preserve">Morgan </t>
  </si>
  <si>
    <t>vahwn8</t>
  </si>
  <si>
    <t>Hallam</t>
  </si>
  <si>
    <t>Lori</t>
  </si>
  <si>
    <t>qzd4</t>
  </si>
  <si>
    <t>Harmon</t>
  </si>
  <si>
    <t>vabkz3</t>
  </si>
  <si>
    <t>Good</t>
  </si>
  <si>
    <t>Angela</t>
  </si>
  <si>
    <t>Adlich</t>
  </si>
  <si>
    <t>spwl</t>
  </si>
  <si>
    <t>Broeker</t>
  </si>
  <si>
    <t>twv1</t>
  </si>
  <si>
    <t xml:space="preserve">Brandie </t>
  </si>
  <si>
    <t>Cummins</t>
  </si>
  <si>
    <t>qctl</t>
  </si>
  <si>
    <t xml:space="preserve">Betty </t>
  </si>
  <si>
    <t>Kroenke</t>
  </si>
  <si>
    <t>vafn7h</t>
  </si>
  <si>
    <t xml:space="preserve">Darcy </t>
  </si>
  <si>
    <t>Arnold</t>
  </si>
  <si>
    <t>vaf3am</t>
  </si>
  <si>
    <t>Ward</t>
  </si>
  <si>
    <t>Margaret</t>
  </si>
  <si>
    <t>Hall</t>
  </si>
  <si>
    <t>vahgjk</t>
  </si>
  <si>
    <t>Scott</t>
  </si>
  <si>
    <t>Alicia</t>
  </si>
  <si>
    <t xml:space="preserve">Sarah </t>
  </si>
  <si>
    <t>Buttermore</t>
  </si>
  <si>
    <t>ft40</t>
  </si>
  <si>
    <t>Pfefferkorn</t>
  </si>
  <si>
    <t>vahwhf</t>
  </si>
  <si>
    <t>Harley</t>
  </si>
  <si>
    <t>Olson</t>
  </si>
  <si>
    <t>vahfcq</t>
  </si>
  <si>
    <t>Snodgrass</t>
  </si>
  <si>
    <t>Phillip</t>
  </si>
  <si>
    <t>Tony</t>
  </si>
  <si>
    <t>Trotter</t>
  </si>
  <si>
    <t>vafi8h</t>
  </si>
  <si>
    <t>Logan</t>
  </si>
  <si>
    <t>Lewis</t>
  </si>
  <si>
    <t>vafi8l</t>
  </si>
  <si>
    <t>Moss</t>
  </si>
  <si>
    <t>Cody</t>
  </si>
  <si>
    <t>Jordan</t>
  </si>
  <si>
    <t>Thaller</t>
  </si>
  <si>
    <t>ynwl</t>
  </si>
  <si>
    <t>Katrina</t>
  </si>
  <si>
    <t>Cole</t>
  </si>
  <si>
    <t>vah5of</t>
  </si>
  <si>
    <t>Holiman</t>
  </si>
  <si>
    <t>Bruce</t>
  </si>
  <si>
    <t>Eppinger-Dobson</t>
  </si>
  <si>
    <t>h1op</t>
  </si>
  <si>
    <t>Leslie</t>
  </si>
  <si>
    <t>lfq0</t>
  </si>
  <si>
    <t>Goth</t>
  </si>
  <si>
    <t>kjyp</t>
  </si>
  <si>
    <t>Tegtmeier</t>
  </si>
  <si>
    <t>Lindsay</t>
  </si>
  <si>
    <t>Kelley</t>
  </si>
  <si>
    <t>vaason</t>
  </si>
  <si>
    <t>Yasmine</t>
  </si>
  <si>
    <t>Webb</t>
  </si>
  <si>
    <t>vaelz5</t>
  </si>
  <si>
    <t>Goeser</t>
  </si>
  <si>
    <t>Kurt</t>
  </si>
  <si>
    <t>Romer</t>
  </si>
  <si>
    <t>vaib3f</t>
  </si>
  <si>
    <t>Jery</t>
  </si>
  <si>
    <t>Marques-Vazquez</t>
  </si>
  <si>
    <t>vafyqd</t>
  </si>
  <si>
    <t>Bordner</t>
  </si>
  <si>
    <t>Josh</t>
  </si>
  <si>
    <t>Evans</t>
  </si>
  <si>
    <t>vaer27</t>
  </si>
  <si>
    <t>Stansill</t>
  </si>
  <si>
    <t>vaetrz</t>
  </si>
  <si>
    <t>Eli</t>
  </si>
  <si>
    <t>Henderson</t>
  </si>
  <si>
    <t>yem2</t>
  </si>
  <si>
    <t>Savannah</t>
  </si>
  <si>
    <t>Johnston</t>
  </si>
  <si>
    <t>vact5u</t>
  </si>
  <si>
    <t>Dawn</t>
  </si>
  <si>
    <t>Macha Durham</t>
  </si>
  <si>
    <t>vaf3sg</t>
  </si>
  <si>
    <t xml:space="preserve">Penny </t>
  </si>
  <si>
    <t>Jackson</t>
  </si>
  <si>
    <t>vadvvh</t>
  </si>
  <si>
    <t>Steve</t>
  </si>
  <si>
    <t>Teresa</t>
  </si>
  <si>
    <t>Newport</t>
  </si>
  <si>
    <t>rg8k</t>
  </si>
  <si>
    <t>Farrar</t>
  </si>
  <si>
    <t>Bret</t>
  </si>
  <si>
    <t>Omtvedt</t>
  </si>
  <si>
    <t>vaf2el</t>
  </si>
  <si>
    <t>Siegfried</t>
  </si>
  <si>
    <t>Lesley</t>
  </si>
  <si>
    <t>Johnnie</t>
  </si>
  <si>
    <t>Spoon</t>
  </si>
  <si>
    <t>vafggk</t>
  </si>
  <si>
    <t>Mellonie</t>
  </si>
  <si>
    <t>vadrfv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</si>
</sst>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1"/>
      <color rgb="FF00682F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1"/>
      <color rgb="FFFF0000"/>
      <name val="Aptos Narrow"/>
      <family val="2"/>
      <scheme val="minor"/>
    </font>
    <font>
      <b/>
      <sz val="11"/>
      <color rgb="FF006600"/>
      <name val="Aptos Narrow"/>
      <family val="2"/>
      <scheme val="minor"/>
    </font>
    <font>
      <sz val="11"/>
      <color rgb="FF0066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color rgb="FF0061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69D55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" fontId="3" fillId="0" borderId="0"/>
    <xf numFmtId="0" fontId="3" fillId="0" borderId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28">
    <xf numFmtId="0" fontId="0" fillId="0" borderId="0" xfId="0"/>
    <xf numFmtId="0" fontId="4" fillId="2" borderId="1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1" fillId="5" borderId="7" xfId="0" applyFont="1" applyFill="1" applyBorder="1"/>
    <xf numFmtId="0" fontId="1" fillId="6" borderId="8" xfId="0" applyFont="1" applyFill="1" applyBorder="1"/>
    <xf numFmtId="0" fontId="3" fillId="0" borderId="9" xfId="2" applyBorder="1" applyAlignment="1" applyProtection="1">
      <alignment horizontal="center"/>
      <protection locked="0"/>
    </xf>
    <xf numFmtId="0" fontId="3" fillId="7" borderId="9" xfId="2" applyFill="1" applyBorder="1" applyAlignment="1" applyProtection="1">
      <alignment horizontal="center"/>
      <protection locked="0"/>
    </xf>
    <xf numFmtId="0" fontId="4" fillId="4" borderId="10" xfId="2" applyFont="1" applyFill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9" xfId="2" quotePrefix="1" applyBorder="1" applyAlignment="1" applyProtection="1">
      <alignment horizontal="center"/>
      <protection locked="0"/>
    </xf>
    <xf numFmtId="0" fontId="3" fillId="0" borderId="9" xfId="2" quotePrefix="1" applyBorder="1" applyAlignment="1" applyProtection="1">
      <alignment horizontal="center" vertical="center"/>
      <protection locked="0"/>
    </xf>
    <xf numFmtId="0" fontId="3" fillId="7" borderId="9" xfId="2" quotePrefix="1" applyFill="1" applyBorder="1" applyAlignment="1" applyProtection="1">
      <alignment horizontal="center"/>
      <protection locked="0"/>
    </xf>
    <xf numFmtId="0" fontId="4" fillId="9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/>
    </xf>
    <xf numFmtId="0" fontId="4" fillId="4" borderId="15" xfId="1" applyNumberFormat="1" applyFont="1" applyFill="1" applyBorder="1" applyAlignment="1">
      <alignment horizontal="center"/>
    </xf>
    <xf numFmtId="0" fontId="4" fillId="10" borderId="16" xfId="1" applyNumberFormat="1" applyFont="1" applyFill="1" applyBorder="1" applyAlignment="1">
      <alignment horizontal="center"/>
    </xf>
    <xf numFmtId="0" fontId="0" fillId="5" borderId="16" xfId="0" applyFill="1" applyBorder="1"/>
    <xf numFmtId="0" fontId="0" fillId="6" borderId="17" xfId="0" applyFill="1" applyBorder="1"/>
    <xf numFmtId="0" fontId="4" fillId="0" borderId="18" xfId="2" applyFont="1" applyBorder="1"/>
    <xf numFmtId="0" fontId="0" fillId="0" borderId="19" xfId="0" applyBorder="1"/>
    <xf numFmtId="0" fontId="0" fillId="0" borderId="20" xfId="0" applyBorder="1"/>
    <xf numFmtId="0" fontId="8" fillId="0" borderId="21" xfId="2" applyFont="1" applyBorder="1"/>
    <xf numFmtId="0" fontId="1" fillId="0" borderId="22" xfId="0" applyFont="1" applyBorder="1"/>
    <xf numFmtId="0" fontId="0" fillId="0" borderId="23" xfId="0" applyBorder="1"/>
    <xf numFmtId="0" fontId="0" fillId="10" borderId="23" xfId="0" applyFill="1" applyBorder="1"/>
    <xf numFmtId="0" fontId="0" fillId="10" borderId="24" xfId="0" applyFill="1" applyBorder="1"/>
    <xf numFmtId="0" fontId="12" fillId="0" borderId="0" xfId="0" applyFont="1" applyAlignment="1">
      <alignment horizontal="left"/>
    </xf>
    <xf numFmtId="0" fontId="0" fillId="8" borderId="0" xfId="0" applyFill="1"/>
    <xf numFmtId="0" fontId="1" fillId="8" borderId="0" xfId="0" applyFont="1" applyFill="1"/>
    <xf numFmtId="0" fontId="0" fillId="0" borderId="9" xfId="0" applyBorder="1"/>
    <xf numFmtId="0" fontId="4" fillId="2" borderId="9" xfId="1" applyNumberFormat="1" applyFont="1" applyFill="1" applyBorder="1" applyAlignment="1">
      <alignment horizontal="center" vertical="center"/>
    </xf>
    <xf numFmtId="0" fontId="3" fillId="0" borderId="9" xfId="1" applyNumberFormat="1" applyBorder="1" applyAlignment="1" applyProtection="1">
      <alignment horizontal="left"/>
      <protection locked="0"/>
    </xf>
    <xf numFmtId="0" fontId="6" fillId="0" borderId="9" xfId="1" applyNumberFormat="1" applyFont="1" applyBorder="1" applyAlignment="1" applyProtection="1">
      <alignment horizontal="left"/>
      <protection locked="0"/>
    </xf>
    <xf numFmtId="0" fontId="1" fillId="11" borderId="9" xfId="0" applyFont="1" applyFill="1" applyBorder="1"/>
    <xf numFmtId="0" fontId="4" fillId="2" borderId="26" xfId="1" applyNumberFormat="1" applyFont="1" applyFill="1" applyBorder="1" applyAlignment="1">
      <alignment horizontal="center" vertical="center"/>
    </xf>
    <xf numFmtId="0" fontId="0" fillId="0" borderId="28" xfId="0" applyBorder="1"/>
    <xf numFmtId="164" fontId="4" fillId="3" borderId="29" xfId="1" applyNumberFormat="1" applyFont="1" applyFill="1" applyBorder="1" applyAlignment="1">
      <alignment horizontal="center"/>
    </xf>
    <xf numFmtId="0" fontId="3" fillId="2" borderId="10" xfId="2" applyFill="1" applyBorder="1" applyAlignment="1">
      <alignment horizontal="center"/>
    </xf>
    <xf numFmtId="0" fontId="4" fillId="0" borderId="9" xfId="1" applyNumberFormat="1" applyFont="1" applyBorder="1" applyAlignment="1" applyProtection="1">
      <alignment horizontal="center"/>
      <protection locked="0"/>
    </xf>
    <xf numFmtId="164" fontId="4" fillId="3" borderId="9" xfId="1" applyNumberFormat="1" applyFont="1" applyFill="1" applyBorder="1" applyAlignment="1" applyProtection="1">
      <alignment horizontal="center"/>
      <protection locked="0"/>
    </xf>
    <xf numFmtId="0" fontId="7" fillId="0" borderId="9" xfId="1" applyNumberFormat="1" applyFont="1" applyBorder="1" applyAlignment="1" applyProtection="1">
      <alignment horizontal="center"/>
      <protection locked="0"/>
    </xf>
    <xf numFmtId="0" fontId="4" fillId="0" borderId="9" xfId="2" applyFont="1" applyBorder="1" applyAlignment="1" applyProtection="1">
      <alignment horizontal="center"/>
      <protection locked="0"/>
    </xf>
    <xf numFmtId="0" fontId="3" fillId="0" borderId="9" xfId="2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3" fillId="0" borderId="9" xfId="1" quotePrefix="1" applyNumberFormat="1" applyBorder="1" applyAlignment="1" applyProtection="1">
      <alignment horizontal="left"/>
      <protection locked="0"/>
    </xf>
    <xf numFmtId="0" fontId="4" fillId="2" borderId="30" xfId="1" applyNumberFormat="1" applyFont="1" applyFill="1" applyBorder="1" applyAlignment="1">
      <alignment horizontal="center" vertical="center"/>
    </xf>
    <xf numFmtId="0" fontId="2" fillId="0" borderId="21" xfId="0" applyFont="1" applyBorder="1"/>
    <xf numFmtId="0" fontId="3" fillId="0" borderId="31" xfId="1" applyNumberFormat="1" applyBorder="1" applyAlignment="1" applyProtection="1">
      <alignment horizontal="left"/>
      <protection locked="0"/>
    </xf>
    <xf numFmtId="0" fontId="4" fillId="0" borderId="32" xfId="1" applyNumberFormat="1" applyFont="1" applyBorder="1" applyAlignment="1" applyProtection="1">
      <alignment horizontal="center"/>
      <protection locked="0"/>
    </xf>
    <xf numFmtId="0" fontId="3" fillId="0" borderId="33" xfId="1" applyNumberFormat="1" applyBorder="1" applyAlignment="1" applyProtection="1">
      <alignment horizontal="left"/>
      <protection locked="0"/>
    </xf>
    <xf numFmtId="164" fontId="4" fillId="3" borderId="34" xfId="1" applyNumberFormat="1" applyFont="1" applyFill="1" applyBorder="1" applyAlignment="1" applyProtection="1">
      <alignment horizontal="center"/>
      <protection locked="0"/>
    </xf>
    <xf numFmtId="0" fontId="3" fillId="0" borderId="35" xfId="2" applyBorder="1" applyAlignment="1" applyProtection="1">
      <alignment horizontal="center"/>
      <protection locked="0"/>
    </xf>
    <xf numFmtId="0" fontId="3" fillId="0" borderId="32" xfId="2" applyBorder="1" applyAlignment="1" applyProtection="1">
      <alignment horizontal="center"/>
      <protection locked="0"/>
    </xf>
    <xf numFmtId="0" fontId="3" fillId="2" borderId="36" xfId="2" applyFill="1" applyBorder="1" applyAlignment="1">
      <alignment horizontal="center"/>
    </xf>
    <xf numFmtId="0" fontId="2" fillId="0" borderId="0" xfId="0" applyFont="1"/>
    <xf numFmtId="0" fontId="6" fillId="0" borderId="31" xfId="1" applyNumberFormat="1" applyFont="1" applyBorder="1" applyAlignment="1" applyProtection="1">
      <alignment horizontal="left"/>
      <protection locked="0"/>
    </xf>
    <xf numFmtId="0" fontId="3" fillId="0" borderId="32" xfId="2" quotePrefix="1" applyBorder="1" applyAlignment="1" applyProtection="1">
      <alignment horizontal="center"/>
      <protection locked="0"/>
    </xf>
    <xf numFmtId="0" fontId="4" fillId="0" borderId="32" xfId="2" applyFont="1" applyBorder="1" applyAlignment="1" applyProtection="1">
      <alignment horizontal="center"/>
      <protection locked="0"/>
    </xf>
    <xf numFmtId="0" fontId="3" fillId="0" borderId="32" xfId="2" quotePrefix="1" applyBorder="1" applyAlignment="1" applyProtection="1">
      <alignment horizontal="center" vertical="center"/>
      <protection locked="0"/>
    </xf>
    <xf numFmtId="0" fontId="3" fillId="0" borderId="33" xfId="2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3" fillId="0" borderId="37" xfId="1" applyNumberFormat="1" applyBorder="1" applyAlignment="1" applyProtection="1">
      <alignment horizontal="left"/>
      <protection locked="0"/>
    </xf>
    <xf numFmtId="0" fontId="3" fillId="0" borderId="32" xfId="1" quotePrefix="1" applyNumberFormat="1" applyBorder="1" applyAlignment="1" applyProtection="1">
      <alignment horizontal="left"/>
      <protection locked="0"/>
    </xf>
    <xf numFmtId="0" fontId="3" fillId="0" borderId="32" xfId="1" applyNumberFormat="1" applyBorder="1" applyAlignment="1" applyProtection="1">
      <alignment horizontal="left"/>
      <protection locked="0"/>
    </xf>
    <xf numFmtId="164" fontId="4" fillId="3" borderId="41" xfId="1" applyNumberFormat="1" applyFont="1" applyFill="1" applyBorder="1" applyAlignment="1">
      <alignment horizontal="center"/>
    </xf>
    <xf numFmtId="0" fontId="11" fillId="10" borderId="23" xfId="0" applyFont="1" applyFill="1" applyBorder="1"/>
    <xf numFmtId="0" fontId="14" fillId="0" borderId="0" xfId="4"/>
    <xf numFmtId="0" fontId="3" fillId="0" borderId="32" xfId="2" applyBorder="1" applyAlignment="1" applyProtection="1">
      <alignment horizontal="left"/>
      <protection locked="0"/>
    </xf>
    <xf numFmtId="0" fontId="3" fillId="0" borderId="38" xfId="1" applyNumberFormat="1" applyBorder="1" applyAlignment="1" applyProtection="1">
      <alignment horizontal="left"/>
      <protection locked="0"/>
    </xf>
    <xf numFmtId="0" fontId="4" fillId="0" borderId="39" xfId="1" applyNumberFormat="1" applyFont="1" applyBorder="1" applyAlignment="1" applyProtection="1">
      <alignment horizontal="center"/>
      <protection locked="0"/>
    </xf>
    <xf numFmtId="0" fontId="3" fillId="0" borderId="40" xfId="1" applyNumberFormat="1" applyBorder="1" applyAlignment="1" applyProtection="1">
      <alignment horizontal="left"/>
      <protection locked="0"/>
    </xf>
    <xf numFmtId="164" fontId="4" fillId="3" borderId="41" xfId="1" applyNumberFormat="1" applyFont="1" applyFill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3" fillId="7" borderId="13" xfId="2" applyFill="1" applyBorder="1" applyAlignment="1" applyProtection="1">
      <alignment horizontal="center"/>
      <protection locked="0"/>
    </xf>
    <xf numFmtId="0" fontId="3" fillId="2" borderId="14" xfId="2" applyFill="1" applyBorder="1" applyAlignment="1">
      <alignment horizontal="center"/>
    </xf>
    <xf numFmtId="0" fontId="4" fillId="4" borderId="15" xfId="2" applyFont="1" applyFill="1" applyBorder="1" applyAlignment="1" applyProtection="1">
      <alignment horizontal="center"/>
      <protection locked="0"/>
    </xf>
    <xf numFmtId="0" fontId="5" fillId="0" borderId="16" xfId="0" applyFont="1" applyBorder="1" applyProtection="1"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4" fillId="0" borderId="31" xfId="1" applyNumberFormat="1" applyFont="1" applyBorder="1"/>
    <xf numFmtId="0" fontId="0" fillId="0" borderId="32" xfId="0" applyBorder="1"/>
    <xf numFmtId="0" fontId="0" fillId="0" borderId="33" xfId="0" applyBorder="1"/>
    <xf numFmtId="164" fontId="4" fillId="3" borderId="34" xfId="1" applyNumberFormat="1" applyFont="1" applyFill="1" applyBorder="1" applyAlignment="1">
      <alignment horizontal="center"/>
    </xf>
    <xf numFmtId="0" fontId="4" fillId="9" borderId="35" xfId="1" applyNumberFormat="1" applyFont="1" applyFill="1" applyBorder="1" applyAlignment="1">
      <alignment horizontal="center"/>
    </xf>
    <xf numFmtId="0" fontId="4" fillId="9" borderId="9" xfId="1" applyNumberFormat="1" applyFont="1" applyFill="1" applyBorder="1" applyAlignment="1">
      <alignment horizontal="center"/>
    </xf>
    <xf numFmtId="0" fontId="4" fillId="9" borderId="32" xfId="1" applyNumberFormat="1" applyFont="1" applyFill="1" applyBorder="1" applyAlignment="1">
      <alignment horizontal="center"/>
    </xf>
    <xf numFmtId="0" fontId="4" fillId="2" borderId="36" xfId="1" applyNumberFormat="1" applyFont="1" applyFill="1" applyBorder="1" applyAlignment="1">
      <alignment horizontal="center"/>
    </xf>
    <xf numFmtId="0" fontId="4" fillId="4" borderId="10" xfId="1" applyNumberFormat="1" applyFont="1" applyFill="1" applyBorder="1" applyAlignment="1">
      <alignment horizontal="center"/>
    </xf>
    <xf numFmtId="0" fontId="4" fillId="10" borderId="11" xfId="1" applyNumberFormat="1" applyFont="1" applyFill="1" applyBorder="1" applyAlignment="1">
      <alignment horizontal="center"/>
    </xf>
    <xf numFmtId="0" fontId="0" fillId="5" borderId="11" xfId="0" applyFill="1" applyBorder="1"/>
    <xf numFmtId="0" fontId="0" fillId="6" borderId="12" xfId="0" applyFill="1" applyBorder="1"/>
    <xf numFmtId="0" fontId="1" fillId="0" borderId="19" xfId="0" applyFont="1" applyBorder="1"/>
    <xf numFmtId="0" fontId="9" fillId="0" borderId="0" xfId="0" applyFont="1"/>
    <xf numFmtId="0" fontId="10" fillId="10" borderId="23" xfId="0" applyFont="1" applyFill="1" applyBorder="1"/>
    <xf numFmtId="0" fontId="0" fillId="0" borderId="42" xfId="0" applyBorder="1"/>
    <xf numFmtId="0" fontId="1" fillId="6" borderId="4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12" borderId="35" xfId="3" applyBorder="1" applyAlignment="1" applyProtection="1">
      <alignment horizontal="center"/>
      <protection locked="0"/>
    </xf>
    <xf numFmtId="0" fontId="4" fillId="0" borderId="10" xfId="2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13" fillId="12" borderId="35" xfId="3" applyBorder="1" applyAlignment="1">
      <alignment horizontal="center"/>
    </xf>
    <xf numFmtId="0" fontId="3" fillId="13" borderId="35" xfId="2" applyFill="1" applyBorder="1" applyAlignment="1" applyProtection="1">
      <alignment horizontal="center"/>
      <protection locked="0"/>
    </xf>
    <xf numFmtId="0" fontId="0" fillId="0" borderId="35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4" fillId="0" borderId="25" xfId="1" applyNumberFormat="1" applyFont="1" applyBorder="1" applyAlignment="1">
      <alignment horizontal="left"/>
    </xf>
    <xf numFmtId="0" fontId="0" fillId="0" borderId="27" xfId="0" applyBorder="1"/>
    <xf numFmtId="0" fontId="0" fillId="0" borderId="28" xfId="0" applyBorder="1"/>
    <xf numFmtId="0" fontId="1" fillId="0" borderId="19" xfId="0" applyFont="1" applyBorder="1" applyAlignment="1">
      <alignment horizontal="left"/>
    </xf>
    <xf numFmtId="0" fontId="0" fillId="0" borderId="19" xfId="0" applyBorder="1"/>
    <xf numFmtId="0" fontId="9" fillId="0" borderId="0" xfId="0" applyFont="1" applyAlignment="1">
      <alignment horizontal="left"/>
    </xf>
    <xf numFmtId="0" fontId="0" fillId="0" borderId="0" xfId="0"/>
    <xf numFmtId="0" fontId="10" fillId="10" borderId="23" xfId="0" applyFont="1" applyFill="1" applyBorder="1" applyAlignment="1">
      <alignment horizontal="left"/>
    </xf>
    <xf numFmtId="0" fontId="11" fillId="10" borderId="23" xfId="0" applyFont="1" applyFill="1" applyBorder="1"/>
    <xf numFmtId="0" fontId="4" fillId="0" borderId="38" xfId="1" applyNumberFormat="1" applyFont="1" applyBorder="1" applyAlignment="1">
      <alignment horizontal="left"/>
    </xf>
    <xf numFmtId="0" fontId="0" fillId="0" borderId="39" xfId="0" applyBorder="1"/>
    <xf numFmtId="0" fontId="0" fillId="0" borderId="40" xfId="0" applyBorder="1"/>
    <xf numFmtId="0" fontId="4" fillId="3" borderId="47" xfId="1" applyNumberFormat="1" applyFont="1" applyFill="1" applyBorder="1" applyAlignment="1">
      <alignment horizontal="center"/>
    </xf>
    <xf numFmtId="0" fontId="3" fillId="0" borderId="9" xfId="1" applyNumberFormat="1" applyBorder="1" applyAlignment="1" applyProtection="1">
      <alignment horizontal="center"/>
      <protection locked="0"/>
    </xf>
    <xf numFmtId="0" fontId="3" fillId="0" borderId="9" xfId="1" quotePrefix="1" applyNumberFormat="1" applyBorder="1" applyAlignment="1" applyProtection="1">
      <alignment horizontal="center"/>
      <protection locked="0"/>
    </xf>
  </cellXfs>
  <cellStyles count="5">
    <cellStyle name="Comma 2" xfId="1" xr:uid="{A153FF49-38A4-4522-A684-93609C0D68BD}"/>
    <cellStyle name="Good" xfId="3" builtinId="26"/>
    <cellStyle name="Hyperlink" xfId="4" builtinId="8"/>
    <cellStyle name="Normal" xfId="0" builtinId="0"/>
    <cellStyle name="Normal 2" xfId="2" xr:uid="{1E7317DA-A695-435D-8BCE-FC010A8F38C1}"/>
  </cellStyles>
  <dxfs count="171"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chelle Anglin-Heisserer" id="{B940904B-62AB-4789-B524-CACE607F2194}" userId="S::michelle.anglin-heisserer.wxp1@statefarm.com::8506a6ed-cb67-4c64-b8c9-eeda03f1ad1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" dT="2025-02-04T17:51:40.52" personId="{B940904B-62AB-4789-B524-CACE607F2194}" id="{2E51C9C7-9584-4978-B367-215CEB6FB384}">
    <text>1 issued in jan</text>
  </threadedComment>
  <threadedComment ref="H2" dT="2025-03-03T15:33:48.89" personId="{B940904B-62AB-4789-B524-CACE607F2194}" id="{CE3DB5C8-D0C0-4CF9-A139-86FACD6820A3}">
    <text>4 issued ytd</text>
  </threadedComment>
  <threadedComment ref="G3" dT="2025-02-06T15:04:22.28" personId="{B940904B-62AB-4789-B524-CACE607F2194}" id="{0E2B9FA9-EE18-4364-9BF6-E75BD968CD4C}">
    <text xml:space="preserve">2 issued
</text>
  </threadedComment>
  <threadedComment ref="H3" dT="2025-03-05T17:38:29.28" personId="{B940904B-62AB-4789-B524-CACE607F2194}" id="{AB820B61-D57F-4526-9950-2D9768F913E1}">
    <text>3 issued ytd</text>
  </threadedComment>
  <threadedComment ref="G4" dT="2025-02-04T17:48:35.32" personId="{B940904B-62AB-4789-B524-CACE607F2194}" id="{C4018EE8-6652-4F67-8413-333A5DD76EC8}">
    <text xml:space="preserve">1 issued in january
</text>
  </threadedComment>
  <threadedComment ref="H4" dT="2025-03-03T15:46:56.90" personId="{B940904B-62AB-4789-B524-CACE607F2194}" id="{644A24E3-6707-4AAD-AC69-7C13003B8FDC}">
    <text>6 issued ytd</text>
  </threadedComment>
  <threadedComment ref="G5" dT="2025-02-05T15:24:08.74" personId="{B940904B-62AB-4789-B524-CACE607F2194}" id="{00A8CC9F-3B1C-4DE0-9E57-7E3A8878E55B}">
    <text>1 issued</text>
  </threadedComment>
  <threadedComment ref="H5" dT="2025-03-05T19:23:54.10" personId="{B940904B-62AB-4789-B524-CACE607F2194}" id="{5E6534C6-5C9C-43EC-B142-AFABB447051E}">
    <text>2 issued ytd</text>
  </threadedComment>
  <threadedComment ref="G6" dT="2025-02-04T17:45:33.46" personId="{B940904B-62AB-4789-B524-CACE607F2194}" id="{9FE71C7F-27AE-4CE5-B1BD-FFB9D066E6B8}">
    <text>None issued in January</text>
  </threadedComment>
  <threadedComment ref="H6" dT="2025-03-03T17:14:03.34" personId="{B940904B-62AB-4789-B524-CACE607F2194}" id="{73A119DE-EB96-4E41-94B1-C5EED61CF627}">
    <text>1 issued</text>
  </threadedComment>
  <threadedComment ref="H7" dT="2025-03-03T15:49:42.45" personId="{B940904B-62AB-4789-B524-CACE607F2194}" id="{15899005-1CDA-4BBB-AC8B-5B6BAED9DB21}">
    <text>2 issued</text>
  </threadedComment>
  <threadedComment ref="H8" dT="2025-03-03T15:49:53.49" personId="{B940904B-62AB-4789-B524-CACE607F2194}" id="{3C8994B1-3437-49B1-8375-B962FF1CADEC}">
    <text>0 issued</text>
  </threadedComment>
  <threadedComment ref="G9" dT="2025-02-04T17:50:22.29" personId="{B940904B-62AB-4789-B524-CACE607F2194}" id="{776A8037-5C55-480C-A135-591606794482}">
    <text>2 issued in jan</text>
  </threadedComment>
  <threadedComment ref="H9" dT="2025-03-03T15:10:13.61" personId="{B940904B-62AB-4789-B524-CACE607F2194}" id="{E119C126-2CF1-4E54-9A09-EC06C3BDE8E2}">
    <text>6 issued</text>
  </threadedComment>
  <threadedComment ref="G10" dT="2025-02-06T15:03:58.39" personId="{B940904B-62AB-4789-B524-CACE607F2194}" id="{174EC308-7653-438D-9D8C-EF2FAD8179F7}">
    <text xml:space="preserve">1 issued
</text>
  </threadedComment>
  <threadedComment ref="H10" dT="2025-03-03T15:07:19.74" personId="{B940904B-62AB-4789-B524-CACE607F2194}" id="{BD71F335-A922-4BFE-A7F4-2A23C975BCDD}">
    <text xml:space="preserve">1 issued
</text>
  </threadedComment>
  <threadedComment ref="G11" dT="2025-02-04T17:49:39.88" personId="{B940904B-62AB-4789-B524-CACE607F2194}" id="{01B94B3F-4A2A-4BA4-91C8-6B96633FBAF6}">
    <text>None issued in january</text>
  </threadedComment>
  <threadedComment ref="H11" dT="2025-03-05T17:50:55.16" personId="{B940904B-62AB-4789-B524-CACE607F2194}" id="{C3D4AEB3-28FB-42AC-A10A-88BBD3339FA7}">
    <text>2 issued ytd</text>
  </threadedComment>
  <threadedComment ref="G12" dT="2025-02-04T19:22:19.54" personId="{B940904B-62AB-4789-B524-CACE607F2194}" id="{777D4DF1-819D-46F7-8F6B-F6DDC2F49D5C}">
    <text>1 issued in Jan</text>
  </threadedComment>
  <threadedComment ref="H12" dT="2025-03-03T15:24:08.73" personId="{B940904B-62AB-4789-B524-CACE607F2194}" id="{441063FB-273B-47FB-8578-B1F20D59F522}">
    <text xml:space="preserve">2 issued ytd
</text>
  </threadedComment>
  <threadedComment ref="G13" dT="2025-02-04T17:46:53.11" personId="{B940904B-62AB-4789-B524-CACE607F2194}" id="{74B3F469-2667-4370-B075-07CC82C1AD34}">
    <text>1 issued in january</text>
  </threadedComment>
  <threadedComment ref="H13" dT="2025-03-03T17:01:25.87" personId="{B940904B-62AB-4789-B524-CACE607F2194}" id="{309EFCCC-C7C0-4723-A397-C4EFED5BEB6A}">
    <text>3 issued ytd</text>
  </threadedComment>
  <threadedComment ref="G14" dT="2025-02-04T17:52:43.44" personId="{B940904B-62AB-4789-B524-CACE607F2194}" id="{C05069FA-693B-4798-BBE5-05BADEA656F4}">
    <text>1 issued in jan</text>
  </threadedComment>
  <threadedComment ref="H14" dT="2025-03-03T17:15:42.61" personId="{B940904B-62AB-4789-B524-CACE607F2194}" id="{C64900A1-C94F-4FD7-A3B4-55D9AAA998C9}">
    <text xml:space="preserve">1 issued ytd
</text>
  </threadedComment>
  <threadedComment ref="G15" dT="2025-02-05T15:18:37.01" personId="{B940904B-62AB-4789-B524-CACE607F2194}" id="{5F892689-CCA6-4132-85ED-2D2DB83B7AE4}">
    <text>2 issued jan</text>
  </threadedComment>
  <threadedComment ref="G17" dT="2025-02-04T19:21:29.97" personId="{B940904B-62AB-4789-B524-CACE607F2194}" id="{F1C11AF2-BEC9-472D-BF72-75FE5B21DF1C}">
    <text>8 issued in jan</text>
  </threadedComment>
  <threadedComment ref="H17" dT="2025-03-03T17:55:33.77" personId="{B940904B-62AB-4789-B524-CACE607F2194}" id="{47FF112E-9AFB-4528-8D3F-DF84A9592E18}">
    <text>15 issued ytd</text>
  </threadedComment>
  <threadedComment ref="G18" dT="2025-02-04T17:42:52.96" personId="{B940904B-62AB-4789-B524-CACE607F2194}" id="{7687E1B3-0D19-4EC3-B8BC-732498B5FC7F}">
    <text>3 issued</text>
  </threadedComment>
  <threadedComment ref="H18" dT="2025-03-05T17:36:37.81" personId="{B940904B-62AB-4789-B524-CACE607F2194}" id="{32225267-7559-4DE8-AAC6-BE430B78DDFC}">
    <text xml:space="preserve">6 issued
</text>
  </threadedComment>
  <threadedComment ref="G19" dT="2025-02-05T16:56:19.60" personId="{B940904B-62AB-4789-B524-CACE607F2194}" id="{255E5086-4C50-4847-961E-4E3DC2D313F7}">
    <text>2 issued
ian</text>
  </threadedComment>
  <threadedComment ref="H19" dT="2025-03-03T17:22:07.01" personId="{B940904B-62AB-4789-B524-CACE607F2194}" id="{90827FF1-D11B-4C7B-891A-5C35CB814608}">
    <text xml:space="preserve">4 issued ytd
</text>
  </threadedComment>
  <threadedComment ref="G20" dT="2025-02-05T15:53:25.90" personId="{B940904B-62AB-4789-B524-CACE607F2194}" id="{9B33BB55-B4A7-4509-82F6-F0977FDBE91E}">
    <text>3 ISSUED</text>
  </threadedComment>
  <threadedComment ref="G21" dT="2025-02-06T14:54:24.89" personId="{B940904B-62AB-4789-B524-CACE607F2194}" id="{3FC0F204-EC37-4C43-91CA-E50F13FA3524}">
    <text>5 issued</text>
  </threadedComment>
  <threadedComment ref="H21" dT="2025-03-03T17:14:44.80" personId="{B940904B-62AB-4789-B524-CACE607F2194}" id="{50542C4C-05FC-4443-8209-E197FB9E4D71}">
    <text xml:space="preserve">4 issued
</text>
  </threadedComment>
  <threadedComment ref="G22" dT="2025-02-05T18:53:04.33" personId="{B940904B-62AB-4789-B524-CACE607F2194}" id="{B7D96F9C-0EEF-4175-9122-83BA1BFFA879}">
    <text>Issued 5 in jan</text>
  </threadedComment>
  <threadedComment ref="H22" dT="2025-03-03T15:24:42.35" personId="{B940904B-62AB-4789-B524-CACE607F2194}" id="{A2662425-605B-4D90-A33E-991F02AF0915}">
    <text xml:space="preserve">11 issued ytd
</text>
  </threadedComment>
  <threadedComment ref="G23" dT="2025-02-06T15:01:16.41" personId="{B940904B-62AB-4789-B524-CACE607F2194}" id="{E1289597-F8F5-4CDB-BC0D-B943CB1DCC32}">
    <text xml:space="preserve">1 issued
</text>
  </threadedComment>
  <threadedComment ref="H23" dT="2025-03-03T17:16:43.65" personId="{B940904B-62AB-4789-B524-CACE607F2194}" id="{CF69F72D-D559-4659-A1D4-350BA87EEFCF}">
    <text xml:space="preserve">5 issued 6 issued ytd
</text>
  </threadedComment>
  <threadedComment ref="G24" dT="2025-02-04T17:39:35.05" personId="{B940904B-62AB-4789-B524-CACE607F2194}" id="{18BCD3C7-E305-4AC9-9B79-5903C6B742B0}">
    <text>Issued 1</text>
  </threadedComment>
  <threadedComment ref="H24" dT="2025-03-03T17:33:35.94" personId="{B940904B-62AB-4789-B524-CACE607F2194}" id="{045E81A8-54DD-46D4-BB0E-8F2CF437B030}">
    <text>0 issued</text>
  </threadedComment>
  <threadedComment ref="G25" dT="2025-02-07T19:56:54.10" personId="{B940904B-62AB-4789-B524-CACE607F2194}" id="{EB3C3D9C-4AC5-4AAE-A012-D2B87F187D60}">
    <text>3 issued in jan</text>
  </threadedComment>
  <threadedComment ref="H25" dT="2025-03-03T15:47:41.45" personId="{B940904B-62AB-4789-B524-CACE607F2194}" id="{40651BB4-BE11-49BD-83C9-6045526E685B}">
    <text>6 issued ytd</text>
  </threadedComment>
  <threadedComment ref="G26" dT="2025-02-04T17:53:07.50" personId="{B940904B-62AB-4789-B524-CACE607F2194}" id="{D52543E4-F527-4614-BD2B-1338537B0807}">
    <text>3 issued in jan</text>
  </threadedComment>
  <threadedComment ref="H26" dT="2025-03-03T15:08:59.12" personId="{B940904B-62AB-4789-B524-CACE607F2194}" id="{87F7227F-7FB5-4A50-9F17-D580A338B5EF}">
    <text xml:space="preserve">12 issued ytd
</text>
  </threadedComment>
  <threadedComment ref="G27" dT="2025-02-06T15:07:22.41" personId="{B940904B-62AB-4789-B524-CACE607F2194}" id="{834EF4B8-86E8-48C2-83C9-BEA33B846683}">
    <text>2 issued</text>
  </threadedComment>
  <threadedComment ref="H27" dT="2025-03-03T15:08:06.78" personId="{B940904B-62AB-4789-B524-CACE607F2194}" id="{7D716498-A3D9-461D-8CDC-6F92141D982B}">
    <text xml:space="preserve">10 issued ytd
</text>
  </threadedComment>
  <threadedComment ref="G28" dT="2025-02-04T19:20:49.80" personId="{B940904B-62AB-4789-B524-CACE607F2194}" id="{D5420FD7-F2D0-49D7-8B4C-C543B41651BB}">
    <text>None issued jan</text>
  </threadedComment>
  <threadedComment ref="H28" dT="2025-03-03T15:21:22.91" personId="{B940904B-62AB-4789-B524-CACE607F2194}" id="{784459E9-2745-4BEB-BA20-101ABBB6CE5F}">
    <text>3 issued ytd</text>
  </threadedComment>
  <threadedComment ref="H30" dT="2025-03-05T17:37:19.49" personId="{B940904B-62AB-4789-B524-CACE607F2194}" id="{1612398B-0EDA-4DA4-B472-C631650F7D74}">
    <text>1 issued ytd</text>
  </threadedComment>
  <threadedComment ref="G31" dT="2025-02-04T17:42:01.84" personId="{B940904B-62AB-4789-B524-CACE607F2194}" id="{A0317903-93C9-4C17-8547-119369EDB19E}">
    <text>1 issued</text>
  </threadedComment>
  <threadedComment ref="H31" dT="2025-03-03T19:50:51.78" personId="{B940904B-62AB-4789-B524-CACE607F2194}" id="{077CBC7C-3D41-474B-B9B2-904A7E7DC0EE}">
    <text>8 issued ytd</text>
  </threadedComment>
  <threadedComment ref="G32" dT="2025-02-04T17:44:01.63" personId="{B940904B-62AB-4789-B524-CACE607F2194}" id="{7721147E-01EE-4B9F-98E9-9D10AB7BB056}">
    <text>3 issued</text>
  </threadedComment>
  <threadedComment ref="H32" dT="2025-03-05T21:59:06.14" personId="{B940904B-62AB-4789-B524-CACE607F2194}" id="{AB990D8D-1F91-4A98-B3B0-9C4740FAAC4F}">
    <text>3 issued ytd</text>
  </threadedComment>
  <threadedComment ref="G33" dT="2025-02-04T17:41:42.12" personId="{B940904B-62AB-4789-B524-CACE607F2194}" id="{93EC5E69-9D10-4DE8-B055-FE3A979F582F}">
    <text>1 issued</text>
  </threadedComment>
  <threadedComment ref="H33" dT="2025-03-04T15:23:17.86" personId="{B940904B-62AB-4789-B524-CACE607F2194}" id="{C7F11B88-067A-41D9-8CA3-757AC3699BE5}">
    <text>2 issued ytd</text>
  </threadedComment>
  <threadedComment ref="G34" dT="2025-02-05T17:16:22.24" personId="{B940904B-62AB-4789-B524-CACE607F2194}" id="{4393D846-B4F1-4F66-8D3D-A6C2BF7BBF2B}">
    <text>3 issued</text>
  </threadedComment>
  <threadedComment ref="H34" dT="2025-03-03T17:18:13.74" personId="{B940904B-62AB-4789-B524-CACE607F2194}" id="{9A07972D-F073-495F-9B73-AAD9AB182788}">
    <text xml:space="preserve">2 issued
</text>
  </threadedComment>
  <threadedComment ref="G35" dT="2025-02-05T17:16:39.16" personId="{B940904B-62AB-4789-B524-CACE607F2194}" id="{88C47783-C632-4D9A-B060-9EF3159F114B}">
    <text>0 issued</text>
  </threadedComment>
  <threadedComment ref="H35" dT="2025-03-03T16:58:57.25" personId="{B940904B-62AB-4789-B524-CACE607F2194}" id="{D9D93DA3-0263-4ECD-9348-3EE7BEF87353}">
    <text>1 issued ytd</text>
  </threadedComment>
  <threadedComment ref="G37" dT="2025-02-05T16:53:55.35" personId="{B940904B-62AB-4789-B524-CACE607F2194}" id="{38DEE68A-90E7-4A2A-BA8D-5299F8B0F667}">
    <text>7 issued in jan</text>
  </threadedComment>
  <threadedComment ref="H37" dT="2025-03-05T18:08:56.65" personId="{B940904B-62AB-4789-B524-CACE607F2194}" id="{6A26AD3B-4D56-432C-B05B-BF232ED9178F}">
    <text>22 issued ytd</text>
  </threadedComment>
  <threadedComment ref="G38" dT="2025-02-05T16:55:25.68" personId="{B940904B-62AB-4789-B524-CACE607F2194}" id="{0B2784C3-777C-40F2-AF3E-EB2FA0EA3ADC}">
    <text>3 issued in jan</text>
  </threadedComment>
  <threadedComment ref="H38" dT="2025-03-03T17:17:35.91" personId="{B940904B-62AB-4789-B524-CACE607F2194}" id="{F0BEFD58-4DAF-473B-AFEB-5542378B1C81}">
    <text>9 issued ytd</text>
  </threadedComment>
</ThreadedComment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ammemberhalloffame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5B80F-A97B-40B3-95A1-0AC232CE104F}">
  <dimension ref="A1:U58"/>
  <sheetViews>
    <sheetView workbookViewId="0">
      <selection activeCell="A41" sqref="A41"/>
    </sheetView>
  </sheetViews>
  <sheetFormatPr defaultRowHeight="15" x14ac:dyDescent="0.25"/>
  <cols>
    <col min="1" max="1" width="17" customWidth="1"/>
    <col min="2" max="2" width="20.7109375" customWidth="1"/>
    <col min="3" max="3" width="15.7109375" customWidth="1"/>
    <col min="4" max="5" width="26" customWidth="1"/>
    <col min="17" max="17" width="10.85546875" customWidth="1"/>
    <col min="18" max="18" width="12.28515625" customWidth="1"/>
    <col min="19" max="19" width="15" customWidth="1"/>
  </cols>
  <sheetData>
    <row r="1" spans="1:21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1" x14ac:dyDescent="0.25">
      <c r="A2" s="37"/>
      <c r="B2" s="39"/>
      <c r="C2" s="46"/>
      <c r="D2" s="39"/>
      <c r="E2" s="39"/>
      <c r="F2" s="47"/>
      <c r="G2" s="11"/>
      <c r="H2" s="11"/>
      <c r="I2" s="11"/>
      <c r="J2" s="11"/>
      <c r="K2" s="12"/>
      <c r="L2" s="11"/>
      <c r="M2" s="11"/>
      <c r="N2" s="11"/>
      <c r="O2" s="11"/>
      <c r="P2" s="11"/>
      <c r="Q2" s="45">
        <f t="shared" ref="Q2:Q18" si="0">SUM(G2:P2)</f>
        <v>0</v>
      </c>
      <c r="R2" s="13">
        <v>0</v>
      </c>
      <c r="S2" s="14"/>
      <c r="T2" s="15"/>
      <c r="U2" s="16"/>
    </row>
    <row r="3" spans="1:21" x14ac:dyDescent="0.25">
      <c r="A3" s="37"/>
      <c r="B3" s="40"/>
      <c r="C3" s="48"/>
      <c r="D3" s="39"/>
      <c r="E3" s="39"/>
      <c r="F3" s="47"/>
      <c r="G3" s="11"/>
      <c r="H3" s="11"/>
      <c r="I3" s="11"/>
      <c r="J3" s="11"/>
      <c r="K3" s="12"/>
      <c r="L3" s="11"/>
      <c r="M3" s="11"/>
      <c r="N3" s="11"/>
      <c r="O3" s="11"/>
      <c r="P3" s="11"/>
      <c r="Q3" s="45">
        <f t="shared" si="0"/>
        <v>0</v>
      </c>
      <c r="R3" s="13">
        <v>0</v>
      </c>
      <c r="S3" s="14"/>
      <c r="T3" s="15"/>
      <c r="U3" s="16"/>
    </row>
    <row r="4" spans="1:21" x14ac:dyDescent="0.25">
      <c r="A4" s="37"/>
      <c r="B4" s="39"/>
      <c r="C4" s="46"/>
      <c r="D4" s="39"/>
      <c r="E4" s="39"/>
      <c r="F4" s="47"/>
      <c r="G4" s="11"/>
      <c r="H4" s="11"/>
      <c r="I4" s="11"/>
      <c r="J4" s="11"/>
      <c r="K4" s="12"/>
      <c r="L4" s="11"/>
      <c r="M4" s="11"/>
      <c r="N4" s="11"/>
      <c r="O4" s="11"/>
      <c r="P4" s="11"/>
      <c r="Q4" s="45">
        <f t="shared" si="0"/>
        <v>0</v>
      </c>
      <c r="R4" s="13">
        <v>0</v>
      </c>
      <c r="S4" s="14"/>
      <c r="T4" s="15"/>
      <c r="U4" s="16"/>
    </row>
    <row r="5" spans="1:21" x14ac:dyDescent="0.25">
      <c r="A5" s="37"/>
      <c r="B5" s="39"/>
      <c r="C5" s="46"/>
      <c r="D5" s="39"/>
      <c r="E5" s="39"/>
      <c r="F5" s="47"/>
      <c r="G5" s="11"/>
      <c r="H5" s="11"/>
      <c r="I5" s="11"/>
      <c r="J5" s="11"/>
      <c r="K5" s="12"/>
      <c r="L5" s="11"/>
      <c r="M5" s="11"/>
      <c r="N5" s="11"/>
      <c r="O5" s="11"/>
      <c r="P5" s="11"/>
      <c r="Q5" s="45">
        <f t="shared" si="0"/>
        <v>0</v>
      </c>
      <c r="R5" s="13">
        <v>0</v>
      </c>
      <c r="S5" s="14"/>
      <c r="T5" s="15"/>
      <c r="U5" s="16"/>
    </row>
    <row r="6" spans="1:21" x14ac:dyDescent="0.25">
      <c r="A6" s="37"/>
      <c r="B6" s="39"/>
      <c r="C6" s="46"/>
      <c r="D6" s="39"/>
      <c r="E6" s="39"/>
      <c r="F6" s="47"/>
      <c r="G6" s="11"/>
      <c r="H6" s="11"/>
      <c r="I6" s="11"/>
      <c r="J6" s="11"/>
      <c r="K6" s="12"/>
      <c r="L6" s="11"/>
      <c r="M6" s="11"/>
      <c r="N6" s="11"/>
      <c r="O6" s="11"/>
      <c r="P6" s="11"/>
      <c r="Q6" s="45">
        <f t="shared" si="0"/>
        <v>0</v>
      </c>
      <c r="R6" s="13">
        <v>0</v>
      </c>
      <c r="S6" s="14"/>
      <c r="T6" s="15"/>
      <c r="U6" s="16"/>
    </row>
    <row r="7" spans="1:21" x14ac:dyDescent="0.25">
      <c r="A7" s="37"/>
      <c r="B7" s="39"/>
      <c r="C7" s="46"/>
      <c r="D7" s="39"/>
      <c r="E7" s="39"/>
      <c r="F7" s="47"/>
      <c r="G7" s="11"/>
      <c r="H7" s="11"/>
      <c r="I7" s="11"/>
      <c r="J7" s="11"/>
      <c r="K7" s="12"/>
      <c r="L7" s="11"/>
      <c r="M7" s="11"/>
      <c r="N7" s="11"/>
      <c r="O7" s="11"/>
      <c r="P7" s="11"/>
      <c r="Q7" s="45">
        <f t="shared" si="0"/>
        <v>0</v>
      </c>
      <c r="R7" s="13">
        <v>0</v>
      </c>
      <c r="S7" s="14"/>
      <c r="T7" s="15"/>
      <c r="U7" s="16"/>
    </row>
    <row r="8" spans="1:21" x14ac:dyDescent="0.25">
      <c r="A8" s="37"/>
      <c r="B8" s="39"/>
      <c r="C8" s="46"/>
      <c r="D8" s="39"/>
      <c r="E8" s="39"/>
      <c r="F8" s="47"/>
      <c r="G8" s="11"/>
      <c r="H8" s="11"/>
      <c r="I8" s="11"/>
      <c r="J8" s="11"/>
      <c r="K8" s="12"/>
      <c r="L8" s="11"/>
      <c r="M8" s="11"/>
      <c r="N8" s="17"/>
      <c r="O8" s="11"/>
      <c r="P8" s="11"/>
      <c r="Q8" s="45">
        <f t="shared" si="0"/>
        <v>0</v>
      </c>
      <c r="R8" s="13">
        <v>0</v>
      </c>
      <c r="S8" s="14"/>
      <c r="T8" s="15"/>
      <c r="U8" s="16"/>
    </row>
    <row r="9" spans="1:21" x14ac:dyDescent="0.25">
      <c r="A9" s="37"/>
      <c r="B9" s="39"/>
      <c r="C9" s="46"/>
      <c r="D9" s="39"/>
      <c r="E9" s="39"/>
      <c r="F9" s="47"/>
      <c r="G9" s="11"/>
      <c r="H9" s="11"/>
      <c r="I9" s="11"/>
      <c r="J9" s="11"/>
      <c r="K9" s="12"/>
      <c r="L9" s="11"/>
      <c r="M9" s="11"/>
      <c r="N9" s="11"/>
      <c r="O9" s="11"/>
      <c r="P9" s="11"/>
      <c r="Q9" s="45">
        <f t="shared" si="0"/>
        <v>0</v>
      </c>
      <c r="R9" s="13">
        <v>0</v>
      </c>
      <c r="S9" s="14"/>
      <c r="T9" s="15"/>
      <c r="U9" s="16"/>
    </row>
    <row r="10" spans="1:21" x14ac:dyDescent="0.25">
      <c r="A10" s="37"/>
      <c r="B10" s="39"/>
      <c r="C10" s="46"/>
      <c r="D10" s="39"/>
      <c r="E10" s="39"/>
      <c r="F10" s="47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45">
        <f t="shared" si="0"/>
        <v>0</v>
      </c>
      <c r="R10" s="13">
        <v>0</v>
      </c>
      <c r="S10" s="14"/>
      <c r="T10" s="15"/>
      <c r="U10" s="16"/>
    </row>
    <row r="11" spans="1:21" x14ac:dyDescent="0.25">
      <c r="A11" s="37"/>
      <c r="B11" s="39"/>
      <c r="C11" s="46"/>
      <c r="D11" s="39"/>
      <c r="E11" s="39"/>
      <c r="F11" s="47"/>
      <c r="G11" s="11"/>
      <c r="H11" s="11"/>
      <c r="I11" s="11"/>
      <c r="J11" s="11"/>
      <c r="K11" s="12"/>
      <c r="L11" s="11"/>
      <c r="M11" s="11"/>
      <c r="N11" s="11"/>
      <c r="O11" s="17"/>
      <c r="P11" s="17"/>
      <c r="Q11" s="45">
        <f t="shared" si="0"/>
        <v>0</v>
      </c>
      <c r="R11" s="13">
        <v>0</v>
      </c>
      <c r="S11" s="14"/>
      <c r="T11" s="15"/>
      <c r="U11" s="16"/>
    </row>
    <row r="12" spans="1:21" x14ac:dyDescent="0.25">
      <c r="A12" s="37"/>
      <c r="B12" s="39"/>
      <c r="C12" s="49"/>
      <c r="D12" s="50"/>
      <c r="E12" s="50"/>
      <c r="F12" s="47"/>
      <c r="G12" s="11"/>
      <c r="H12" s="11"/>
      <c r="I12" s="11"/>
      <c r="J12" s="11"/>
      <c r="K12" s="12"/>
      <c r="L12" s="11"/>
      <c r="M12" s="11"/>
      <c r="N12" s="11"/>
      <c r="O12" s="11"/>
      <c r="P12" s="11"/>
      <c r="Q12" s="45">
        <f t="shared" si="0"/>
        <v>0</v>
      </c>
      <c r="R12" s="13">
        <v>0</v>
      </c>
      <c r="S12" s="14"/>
      <c r="T12" s="15"/>
      <c r="U12" s="16"/>
    </row>
    <row r="13" spans="1:21" x14ac:dyDescent="0.25">
      <c r="A13" s="37"/>
      <c r="B13" s="39"/>
      <c r="C13" s="46"/>
      <c r="D13" s="39"/>
      <c r="E13" s="39"/>
      <c r="F13" s="47"/>
      <c r="G13" s="11"/>
      <c r="H13" s="11"/>
      <c r="I13" s="11"/>
      <c r="J13" s="11"/>
      <c r="K13" s="12"/>
      <c r="L13" s="11"/>
      <c r="M13" s="11"/>
      <c r="N13" s="17"/>
      <c r="O13" s="18"/>
      <c r="P13" s="18"/>
      <c r="Q13" s="45">
        <f t="shared" si="0"/>
        <v>0</v>
      </c>
      <c r="R13" s="13">
        <v>0</v>
      </c>
      <c r="S13" s="14"/>
      <c r="T13" s="15"/>
      <c r="U13" s="16"/>
    </row>
    <row r="14" spans="1:21" x14ac:dyDescent="0.25">
      <c r="A14" s="37"/>
      <c r="B14" s="39"/>
      <c r="C14" s="46"/>
      <c r="D14" s="39"/>
      <c r="E14" s="39"/>
      <c r="F14" s="47"/>
      <c r="G14" s="11"/>
      <c r="H14" s="11"/>
      <c r="I14" s="11"/>
      <c r="J14" s="11"/>
      <c r="K14" s="12"/>
      <c r="L14" s="11"/>
      <c r="M14" s="11"/>
      <c r="N14" s="11"/>
      <c r="O14" s="11"/>
      <c r="P14" s="11"/>
      <c r="Q14" s="45">
        <f t="shared" si="0"/>
        <v>0</v>
      </c>
      <c r="R14" s="13">
        <v>0</v>
      </c>
      <c r="S14" s="14"/>
      <c r="T14" s="15"/>
      <c r="U14" s="16"/>
    </row>
    <row r="15" spans="1:21" x14ac:dyDescent="0.25">
      <c r="A15" s="37"/>
      <c r="B15" s="39"/>
      <c r="C15" s="49"/>
      <c r="D15" s="50"/>
      <c r="E15" s="50"/>
      <c r="F15" s="47"/>
      <c r="G15" s="11"/>
      <c r="H15" s="11"/>
      <c r="I15" s="11"/>
      <c r="J15" s="11"/>
      <c r="K15" s="12"/>
      <c r="L15" s="11"/>
      <c r="M15" s="11"/>
      <c r="N15" s="11"/>
      <c r="O15" s="11"/>
      <c r="P15" s="11"/>
      <c r="Q15" s="45">
        <f t="shared" si="0"/>
        <v>0</v>
      </c>
      <c r="R15" s="13">
        <v>0</v>
      </c>
      <c r="S15" s="14"/>
      <c r="T15" s="15"/>
      <c r="U15" s="16"/>
    </row>
    <row r="16" spans="1:21" x14ac:dyDescent="0.25">
      <c r="A16" s="37"/>
      <c r="B16" s="39"/>
      <c r="C16" s="49"/>
      <c r="D16" s="50"/>
      <c r="E16" s="50"/>
      <c r="F16" s="47"/>
      <c r="G16" s="11"/>
      <c r="H16" s="11"/>
      <c r="I16" s="11"/>
      <c r="J16" s="11"/>
      <c r="K16" s="12"/>
      <c r="L16" s="11"/>
      <c r="M16" s="11"/>
      <c r="N16" s="11"/>
      <c r="O16" s="11"/>
      <c r="P16" s="11"/>
      <c r="Q16" s="45">
        <f t="shared" si="0"/>
        <v>0</v>
      </c>
      <c r="R16" s="13">
        <v>0</v>
      </c>
      <c r="S16" s="14"/>
      <c r="T16" s="15"/>
      <c r="U16" s="16"/>
    </row>
    <row r="17" spans="1:21" x14ac:dyDescent="0.25">
      <c r="A17" s="37"/>
      <c r="B17" s="39"/>
      <c r="C17" s="46"/>
      <c r="D17" s="39"/>
      <c r="E17" s="39"/>
      <c r="F17" s="47"/>
      <c r="G17" s="11"/>
      <c r="H17" s="11"/>
      <c r="I17" s="11"/>
      <c r="J17" s="11"/>
      <c r="K17" s="19"/>
      <c r="L17" s="17"/>
      <c r="M17" s="17"/>
      <c r="N17" s="17"/>
      <c r="O17" s="17"/>
      <c r="P17" s="17"/>
      <c r="Q17" s="45">
        <f t="shared" si="0"/>
        <v>0</v>
      </c>
      <c r="R17" s="13">
        <v>0</v>
      </c>
      <c r="S17" s="14"/>
      <c r="T17" s="15"/>
      <c r="U17" s="16"/>
    </row>
    <row r="18" spans="1:21" x14ac:dyDescent="0.25">
      <c r="A18" s="37"/>
      <c r="B18" s="39"/>
      <c r="C18" s="49"/>
      <c r="D18" s="50"/>
      <c r="E18" s="50"/>
      <c r="F18" s="47"/>
      <c r="G18" s="11"/>
      <c r="H18" s="11"/>
      <c r="I18" s="11"/>
      <c r="J18" s="11"/>
      <c r="K18" s="12"/>
      <c r="L18" s="11"/>
      <c r="M18" s="11"/>
      <c r="N18" s="11"/>
      <c r="O18" s="11"/>
      <c r="P18" s="11"/>
      <c r="Q18" s="45">
        <f t="shared" si="0"/>
        <v>0</v>
      </c>
      <c r="R18" s="13">
        <v>0</v>
      </c>
      <c r="S18" s="14"/>
      <c r="T18" s="15"/>
      <c r="U18" s="16"/>
    </row>
    <row r="19" spans="1:21" x14ac:dyDescent="0.25">
      <c r="A19" s="37"/>
      <c r="B19" s="39"/>
      <c r="C19" s="51"/>
      <c r="D19" s="39"/>
      <c r="E19" s="39"/>
      <c r="F19" s="47"/>
      <c r="G19" s="11"/>
      <c r="H19" s="11"/>
      <c r="I19" s="11"/>
      <c r="J19" s="11"/>
      <c r="K19" s="12"/>
      <c r="L19" s="11"/>
      <c r="M19" s="11"/>
      <c r="N19" s="11"/>
      <c r="O19" s="11"/>
      <c r="P19" s="11"/>
      <c r="Q19" s="45">
        <f t="shared" ref="Q19:Q38" si="1">SUM(G19:P19)</f>
        <v>0</v>
      </c>
      <c r="R19" s="13">
        <v>0</v>
      </c>
      <c r="S19" s="14"/>
      <c r="T19" s="15"/>
      <c r="U19" s="16"/>
    </row>
    <row r="20" spans="1:21" x14ac:dyDescent="0.25">
      <c r="A20" s="37"/>
      <c r="B20" s="39"/>
      <c r="C20" s="51"/>
      <c r="D20" s="39"/>
      <c r="E20" s="39"/>
      <c r="F20" s="47"/>
      <c r="G20" s="11"/>
      <c r="H20" s="11"/>
      <c r="I20" s="11"/>
      <c r="J20" s="11"/>
      <c r="K20" s="12"/>
      <c r="L20" s="11"/>
      <c r="M20" s="11"/>
      <c r="N20" s="11"/>
      <c r="O20" s="11"/>
      <c r="P20" s="11"/>
      <c r="Q20" s="45">
        <f t="shared" si="1"/>
        <v>0</v>
      </c>
      <c r="R20" s="13">
        <v>0</v>
      </c>
      <c r="S20" s="14"/>
      <c r="T20" s="15"/>
      <c r="U20" s="16"/>
    </row>
    <row r="21" spans="1:21" x14ac:dyDescent="0.25">
      <c r="A21" s="37"/>
      <c r="B21" s="39"/>
      <c r="C21" s="51"/>
      <c r="D21" s="39"/>
      <c r="E21" s="39"/>
      <c r="F21" s="47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45">
        <f t="shared" si="1"/>
        <v>0</v>
      </c>
      <c r="R21" s="13">
        <v>0</v>
      </c>
      <c r="S21" s="14"/>
      <c r="T21" s="15"/>
      <c r="U21" s="16"/>
    </row>
    <row r="22" spans="1:21" x14ac:dyDescent="0.25">
      <c r="A22" s="37"/>
      <c r="B22" s="39"/>
      <c r="C22" s="51"/>
      <c r="D22" s="39"/>
      <c r="E22" s="39"/>
      <c r="F22" s="47"/>
      <c r="G22" s="11"/>
      <c r="H22" s="11"/>
      <c r="I22" s="11"/>
      <c r="J22" s="11"/>
      <c r="K22" s="12"/>
      <c r="L22" s="11"/>
      <c r="M22" s="11"/>
      <c r="N22" s="11"/>
      <c r="O22" s="11"/>
      <c r="P22" s="17"/>
      <c r="Q22" s="45">
        <f t="shared" si="1"/>
        <v>0</v>
      </c>
      <c r="R22" s="13">
        <v>0</v>
      </c>
      <c r="S22" s="14"/>
      <c r="T22" s="15"/>
      <c r="U22" s="16"/>
    </row>
    <row r="23" spans="1:21" x14ac:dyDescent="0.25">
      <c r="A23" s="37"/>
      <c r="B23" s="39"/>
      <c r="C23" s="46"/>
      <c r="D23" s="39"/>
      <c r="E23" s="39"/>
      <c r="F23" s="47"/>
      <c r="G23" s="11"/>
      <c r="H23" s="11"/>
      <c r="I23" s="11"/>
      <c r="J23" s="11"/>
      <c r="K23" s="12"/>
      <c r="L23" s="11"/>
      <c r="M23" s="11"/>
      <c r="N23" s="11"/>
      <c r="O23" s="11"/>
      <c r="P23" s="11"/>
      <c r="Q23" s="45">
        <f t="shared" si="1"/>
        <v>0</v>
      </c>
      <c r="R23" s="13">
        <v>0</v>
      </c>
      <c r="S23" s="14"/>
      <c r="T23" s="15"/>
      <c r="U23" s="16"/>
    </row>
    <row r="24" spans="1:21" x14ac:dyDescent="0.25">
      <c r="A24" s="37"/>
      <c r="B24" s="39"/>
      <c r="C24" s="46"/>
      <c r="D24" s="39"/>
      <c r="E24" s="39"/>
      <c r="F24" s="47"/>
      <c r="G24" s="11"/>
      <c r="H24" s="11"/>
      <c r="I24" s="11"/>
      <c r="J24" s="11"/>
      <c r="K24" s="12"/>
      <c r="L24" s="11"/>
      <c r="M24" s="11"/>
      <c r="N24" s="11"/>
      <c r="O24" s="11"/>
      <c r="P24" s="11"/>
      <c r="Q24" s="45">
        <f t="shared" si="1"/>
        <v>0</v>
      </c>
      <c r="R24" s="13">
        <v>0</v>
      </c>
      <c r="S24" s="14"/>
      <c r="T24" s="15"/>
      <c r="U24" s="16"/>
    </row>
    <row r="25" spans="1:21" x14ac:dyDescent="0.25">
      <c r="A25" s="37"/>
      <c r="B25" s="39"/>
      <c r="C25" s="46"/>
      <c r="D25" s="52"/>
      <c r="E25" s="52"/>
      <c r="F25" s="47"/>
      <c r="G25" s="11"/>
      <c r="H25" s="11"/>
      <c r="I25" s="11"/>
      <c r="J25" s="11"/>
      <c r="K25" s="12"/>
      <c r="L25" s="11"/>
      <c r="M25" s="11"/>
      <c r="N25" s="17"/>
      <c r="O25" s="17"/>
      <c r="P25" s="17"/>
      <c r="Q25" s="45">
        <f t="shared" si="1"/>
        <v>0</v>
      </c>
      <c r="R25" s="13">
        <v>0</v>
      </c>
      <c r="S25" s="14"/>
      <c r="T25" s="15"/>
      <c r="U25" s="16"/>
    </row>
    <row r="26" spans="1:21" x14ac:dyDescent="0.25">
      <c r="A26" s="37"/>
      <c r="B26" s="39"/>
      <c r="C26" s="46"/>
      <c r="D26" s="39"/>
      <c r="E26" s="39"/>
      <c r="F26" s="47"/>
      <c r="G26" s="11"/>
      <c r="H26" s="11"/>
      <c r="I26" s="11"/>
      <c r="J26" s="11"/>
      <c r="K26" s="12"/>
      <c r="L26" s="11"/>
      <c r="M26" s="11"/>
      <c r="N26" s="11"/>
      <c r="O26" s="11"/>
      <c r="P26" s="11"/>
      <c r="Q26" s="45">
        <f t="shared" si="1"/>
        <v>0</v>
      </c>
      <c r="R26" s="13">
        <v>0</v>
      </c>
      <c r="S26" s="14"/>
      <c r="T26" s="15"/>
      <c r="U26" s="16"/>
    </row>
    <row r="27" spans="1:21" x14ac:dyDescent="0.25">
      <c r="A27" s="37"/>
      <c r="B27" s="39"/>
      <c r="C27" s="46"/>
      <c r="D27" s="39"/>
      <c r="E27" s="39"/>
      <c r="F27" s="47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45">
        <f t="shared" si="1"/>
        <v>0</v>
      </c>
      <c r="R27" s="13">
        <v>0</v>
      </c>
      <c r="S27" s="14"/>
      <c r="T27" s="15"/>
      <c r="U27" s="16"/>
    </row>
    <row r="28" spans="1:21" x14ac:dyDescent="0.25">
      <c r="A28" s="37"/>
      <c r="B28" s="39"/>
      <c r="C28" s="46"/>
      <c r="D28" s="39"/>
      <c r="E28" s="39"/>
      <c r="F28" s="47"/>
      <c r="G28" s="11"/>
      <c r="H28" s="11"/>
      <c r="I28" s="11"/>
      <c r="J28" s="11"/>
      <c r="K28" s="12"/>
      <c r="L28" s="11"/>
      <c r="M28" s="11"/>
      <c r="N28" s="11"/>
      <c r="O28" s="11"/>
      <c r="P28" s="11"/>
      <c r="Q28" s="45">
        <f t="shared" si="1"/>
        <v>0</v>
      </c>
      <c r="R28" s="13">
        <v>0</v>
      </c>
      <c r="S28" s="14"/>
      <c r="T28" s="15"/>
      <c r="U28" s="16"/>
    </row>
    <row r="29" spans="1:21" x14ac:dyDescent="0.25">
      <c r="A29" s="37"/>
      <c r="B29" s="39"/>
      <c r="C29" s="46"/>
      <c r="D29" s="39"/>
      <c r="E29" s="39"/>
      <c r="F29" s="47"/>
      <c r="G29" s="11"/>
      <c r="H29" s="11"/>
      <c r="I29" s="11"/>
      <c r="J29" s="11"/>
      <c r="K29" s="12"/>
      <c r="L29" s="11"/>
      <c r="M29" s="11"/>
      <c r="N29" s="11"/>
      <c r="O29" s="11"/>
      <c r="P29" s="11"/>
      <c r="Q29" s="45">
        <f t="shared" si="1"/>
        <v>0</v>
      </c>
      <c r="R29" s="13">
        <v>0</v>
      </c>
      <c r="S29" s="14"/>
      <c r="T29" s="15"/>
      <c r="U29" s="16"/>
    </row>
    <row r="30" spans="1:21" x14ac:dyDescent="0.25">
      <c r="A30" s="37"/>
      <c r="B30" s="39"/>
      <c r="C30" s="46"/>
      <c r="D30" s="39"/>
      <c r="E30" s="39"/>
      <c r="F30" s="47"/>
      <c r="G30" s="11"/>
      <c r="H30" s="11"/>
      <c r="I30" s="11"/>
      <c r="J30" s="11"/>
      <c r="K30" s="12"/>
      <c r="L30" s="11"/>
      <c r="M30" s="11"/>
      <c r="N30" s="11"/>
      <c r="O30" s="11"/>
      <c r="P30" s="11"/>
      <c r="Q30" s="45">
        <f t="shared" si="1"/>
        <v>0</v>
      </c>
      <c r="R30" s="13">
        <v>0</v>
      </c>
      <c r="S30" s="14"/>
      <c r="T30" s="15"/>
      <c r="U30" s="16"/>
    </row>
    <row r="31" spans="1:21" x14ac:dyDescent="0.25">
      <c r="A31" s="37"/>
      <c r="B31" s="39"/>
      <c r="C31" s="46"/>
      <c r="D31" s="39"/>
      <c r="E31" s="39"/>
      <c r="F31" s="47"/>
      <c r="G31" s="11"/>
      <c r="H31" s="11"/>
      <c r="I31" s="11"/>
      <c r="J31" s="11"/>
      <c r="K31" s="12"/>
      <c r="L31" s="11"/>
      <c r="M31" s="11"/>
      <c r="N31" s="11"/>
      <c r="O31" s="11"/>
      <c r="P31" s="11"/>
      <c r="Q31" s="45">
        <f t="shared" si="1"/>
        <v>0</v>
      </c>
      <c r="R31" s="13">
        <v>0</v>
      </c>
      <c r="S31" s="14"/>
      <c r="T31" s="15"/>
      <c r="U31" s="16"/>
    </row>
    <row r="32" spans="1:21" x14ac:dyDescent="0.25">
      <c r="A32" s="37"/>
      <c r="B32" s="39"/>
      <c r="C32" s="46"/>
      <c r="D32" s="39"/>
      <c r="E32" s="39"/>
      <c r="F32" s="47"/>
      <c r="G32" s="11"/>
      <c r="H32" s="11"/>
      <c r="I32" s="11"/>
      <c r="J32" s="11"/>
      <c r="K32" s="12"/>
      <c r="L32" s="11"/>
      <c r="M32" s="11"/>
      <c r="N32" s="11"/>
      <c r="O32" s="11"/>
      <c r="P32" s="11"/>
      <c r="Q32" s="45">
        <f t="shared" si="1"/>
        <v>0</v>
      </c>
      <c r="R32" s="13">
        <v>0</v>
      </c>
      <c r="S32" s="14"/>
      <c r="T32" s="15"/>
      <c r="U32" s="16"/>
    </row>
    <row r="33" spans="1:21" x14ac:dyDescent="0.25">
      <c r="A33" s="37"/>
      <c r="B33" s="39"/>
      <c r="C33" s="46"/>
      <c r="D33" s="39"/>
      <c r="E33" s="39"/>
      <c r="F33" s="47"/>
      <c r="G33" s="11"/>
      <c r="H33" s="11"/>
      <c r="I33" s="11"/>
      <c r="J33" s="11"/>
      <c r="K33" s="12"/>
      <c r="L33" s="11"/>
      <c r="M33" s="11"/>
      <c r="N33" s="11"/>
      <c r="O33" s="11"/>
      <c r="P33" s="11"/>
      <c r="Q33" s="45">
        <f t="shared" si="1"/>
        <v>0</v>
      </c>
      <c r="R33" s="13">
        <v>0</v>
      </c>
      <c r="S33" s="14"/>
      <c r="T33" s="15"/>
      <c r="U33" s="16"/>
    </row>
    <row r="34" spans="1:21" x14ac:dyDescent="0.25">
      <c r="A34" s="37"/>
      <c r="B34" s="39"/>
      <c r="C34" s="46"/>
      <c r="D34" s="39"/>
      <c r="E34" s="39"/>
      <c r="F34" s="47"/>
      <c r="G34" s="11"/>
      <c r="H34" s="11"/>
      <c r="I34" s="11"/>
      <c r="J34" s="11"/>
      <c r="K34" s="12"/>
      <c r="L34" s="11"/>
      <c r="M34" s="11"/>
      <c r="N34" s="11"/>
      <c r="O34" s="11"/>
      <c r="P34" s="11"/>
      <c r="Q34" s="45">
        <f t="shared" si="1"/>
        <v>0</v>
      </c>
      <c r="R34" s="13">
        <v>0</v>
      </c>
      <c r="S34" s="14"/>
      <c r="T34" s="15"/>
      <c r="U34" s="16"/>
    </row>
    <row r="35" spans="1:21" x14ac:dyDescent="0.25">
      <c r="A35" s="37"/>
      <c r="B35" s="39"/>
      <c r="C35" s="46"/>
      <c r="D35" s="39"/>
      <c r="E35" s="39"/>
      <c r="F35" s="47"/>
      <c r="G35" s="11"/>
      <c r="H35" s="11"/>
      <c r="I35" s="11"/>
      <c r="J35" s="11"/>
      <c r="K35" s="12"/>
      <c r="L35" s="11"/>
      <c r="M35" s="11"/>
      <c r="N35" s="11"/>
      <c r="O35" s="11"/>
      <c r="P35" s="11"/>
      <c r="Q35" s="45">
        <f t="shared" si="1"/>
        <v>0</v>
      </c>
      <c r="R35" s="13">
        <v>0</v>
      </c>
      <c r="S35" s="14"/>
      <c r="T35" s="15"/>
      <c r="U35" s="16"/>
    </row>
    <row r="36" spans="1:21" x14ac:dyDescent="0.25">
      <c r="A36" s="37"/>
      <c r="B36" s="39"/>
      <c r="C36" s="46"/>
      <c r="D36" s="39"/>
      <c r="E36" s="39"/>
      <c r="F36" s="47"/>
      <c r="G36" s="11"/>
      <c r="H36" s="11"/>
      <c r="I36" s="11"/>
      <c r="J36" s="11"/>
      <c r="K36" s="12"/>
      <c r="L36" s="11"/>
      <c r="M36" s="11"/>
      <c r="N36" s="11"/>
      <c r="O36" s="11"/>
      <c r="P36" s="11"/>
      <c r="Q36" s="45">
        <f>SUM(G36:P36)</f>
        <v>0</v>
      </c>
      <c r="R36" s="13">
        <v>0</v>
      </c>
      <c r="S36" s="14"/>
      <c r="T36" s="15"/>
      <c r="U36" s="16"/>
    </row>
    <row r="37" spans="1:21" ht="15.75" thickBot="1" x14ac:dyDescent="0.3">
      <c r="A37" s="37"/>
      <c r="B37" s="39"/>
      <c r="C37" s="46"/>
      <c r="D37" s="39"/>
      <c r="E37" s="39"/>
      <c r="F37" s="47"/>
      <c r="G37" s="11"/>
      <c r="H37" s="11"/>
      <c r="I37" s="11"/>
      <c r="J37" s="11"/>
      <c r="K37" s="12"/>
      <c r="L37" s="11"/>
      <c r="M37" s="11"/>
      <c r="N37" s="11"/>
      <c r="O37" s="11"/>
      <c r="P37" s="11"/>
      <c r="Q37" s="45">
        <f t="shared" si="1"/>
        <v>0</v>
      </c>
      <c r="R37" s="13">
        <v>0</v>
      </c>
      <c r="S37" s="14"/>
      <c r="T37" s="15"/>
      <c r="U37" s="16"/>
    </row>
    <row r="38" spans="1:21" ht="16.5" thickTop="1" thickBot="1" x14ac:dyDescent="0.3">
      <c r="B38" s="113" t="s">
        <v>17</v>
      </c>
      <c r="C38" s="114"/>
      <c r="D38" s="115"/>
      <c r="E38" s="43"/>
      <c r="F38" s="44">
        <f>SUM(V2:V36)</f>
        <v>0</v>
      </c>
      <c r="G38" s="20">
        <f t="shared" ref="G38:P38" si="2">SUM(G2:G37)</f>
        <v>0</v>
      </c>
      <c r="H38" s="20">
        <f t="shared" si="2"/>
        <v>0</v>
      </c>
      <c r="I38" s="20">
        <f t="shared" si="2"/>
        <v>0</v>
      </c>
      <c r="J38" s="20">
        <f t="shared" si="2"/>
        <v>0</v>
      </c>
      <c r="K38" s="20">
        <f t="shared" si="2"/>
        <v>0</v>
      </c>
      <c r="L38" s="20">
        <f t="shared" si="2"/>
        <v>0</v>
      </c>
      <c r="M38" s="20">
        <f t="shared" si="2"/>
        <v>0</v>
      </c>
      <c r="N38" s="20">
        <f t="shared" si="2"/>
        <v>0</v>
      </c>
      <c r="O38" s="20">
        <f t="shared" si="2"/>
        <v>0</v>
      </c>
      <c r="P38" s="20">
        <f t="shared" si="2"/>
        <v>0</v>
      </c>
      <c r="Q38" s="21">
        <f t="shared" si="1"/>
        <v>0</v>
      </c>
      <c r="R38" s="22">
        <v>0</v>
      </c>
      <c r="S38" s="23">
        <f>SUM(W2:W36)</f>
        <v>0</v>
      </c>
      <c r="T38" s="24"/>
      <c r="U38" s="25"/>
    </row>
    <row r="39" spans="1:21" x14ac:dyDescent="0.25">
      <c r="B39" s="26" t="s">
        <v>18</v>
      </c>
      <c r="C39" s="27"/>
      <c r="D39" s="116" t="s">
        <v>19</v>
      </c>
      <c r="E39" s="116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U39" s="28"/>
    </row>
    <row r="40" spans="1:21" x14ac:dyDescent="0.25">
      <c r="B40" s="29" t="s">
        <v>20</v>
      </c>
      <c r="D40" s="118" t="s">
        <v>21</v>
      </c>
      <c r="E40" s="118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U40" s="28"/>
    </row>
    <row r="41" spans="1:21" ht="15.75" thickBot="1" x14ac:dyDescent="0.3">
      <c r="B41" s="30" t="s">
        <v>22</v>
      </c>
      <c r="C41" s="31"/>
      <c r="D41" s="120" t="s">
        <v>23</v>
      </c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32"/>
      <c r="U41" s="33"/>
    </row>
    <row r="42" spans="1:21" ht="15.75" thickTop="1" x14ac:dyDescent="0.25">
      <c r="D42" s="34"/>
      <c r="E42" s="34"/>
    </row>
    <row r="43" spans="1:21" x14ac:dyDescent="0.25">
      <c r="B43" t="s">
        <v>56</v>
      </c>
    </row>
    <row r="44" spans="1:21" x14ac:dyDescent="0.25">
      <c r="B44" s="35" t="s">
        <v>24</v>
      </c>
      <c r="C44" s="36" t="s">
        <v>25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21" x14ac:dyDescent="0.25">
      <c r="B45" s="35" t="s">
        <v>26</v>
      </c>
      <c r="C45" s="35" t="s">
        <v>27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21" x14ac:dyDescent="0.25">
      <c r="B46" s="35" t="s">
        <v>28</v>
      </c>
      <c r="C46" s="36" t="s">
        <v>29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21" x14ac:dyDescent="0.25">
      <c r="B47" s="35" t="s">
        <v>30</v>
      </c>
      <c r="C47" s="35" t="s">
        <v>31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21" x14ac:dyDescent="0.25">
      <c r="B48" s="35" t="s">
        <v>32</v>
      </c>
      <c r="C48" s="35" t="s">
        <v>33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2:14" x14ac:dyDescent="0.25">
      <c r="B49" s="35" t="s">
        <v>34</v>
      </c>
      <c r="C49" s="35" t="s">
        <v>35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2:14" x14ac:dyDescent="0.25">
      <c r="B50" s="35" t="s">
        <v>36</v>
      </c>
      <c r="C50" s="35" t="s">
        <v>37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2:14" x14ac:dyDescent="0.25">
      <c r="B51" s="35" t="s">
        <v>38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2:14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2:14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2:14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2:14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14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14" x14ac:dyDescent="0.25">
      <c r="B58" s="35"/>
      <c r="C58" s="35" t="s">
        <v>46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</sheetData>
  <mergeCells count="4">
    <mergeCell ref="B38:D38"/>
    <mergeCell ref="D39:S39"/>
    <mergeCell ref="D40:S40"/>
    <mergeCell ref="D41:S41"/>
  </mergeCells>
  <conditionalFormatting sqref="C2:C37">
    <cfRule type="cellIs" dxfId="170" priority="1" operator="equal">
      <formula>"Pinnacle"</formula>
    </cfRule>
    <cfRule type="cellIs" dxfId="169" priority="2" operator="equal">
      <formula>"Charter"</formula>
    </cfRule>
    <cfRule type="cellIs" dxfId="168" priority="3" operator="equal">
      <formula>"Repeat"</formula>
    </cfRule>
    <cfRule type="cellIs" dxfId="167" priority="4" operator="equal">
      <formula>"First Time"</formula>
    </cfRule>
  </conditionalFormatting>
  <conditionalFormatting sqref="F2:F37">
    <cfRule type="cellIs" dxfId="166" priority="7" operator="equal">
      <formula>"NO"</formula>
    </cfRule>
    <cfRule type="cellIs" dxfId="165" priority="8" operator="equal">
      <formula>"YES"</formula>
    </cfRule>
  </conditionalFormatting>
  <conditionalFormatting sqref="S2:S37">
    <cfRule type="cellIs" dxfId="164" priority="9" operator="equal">
      <formula>"Qualified"</formula>
    </cfRule>
    <cfRule type="cellIs" dxfId="163" priority="10" operator="equal">
      <formula>"Not-Qualified"</formula>
    </cfRule>
  </conditionalFormatting>
  <conditionalFormatting sqref="T2:T37">
    <cfRule type="cellIs" dxfId="162" priority="6" operator="between">
      <formula>1</formula>
      <formula>5</formula>
    </cfRule>
  </conditionalFormatting>
  <conditionalFormatting sqref="U2:U37">
    <cfRule type="cellIs" dxfId="161" priority="5" operator="between">
      <formula>1</formula>
      <formula>5</formula>
    </cfRule>
  </conditionalFormatting>
  <dataValidations count="4">
    <dataValidation type="list" allowBlank="1" showInputMessage="1" showErrorMessage="1" sqref="C2:C37" xr:uid="{BA2793C3-4604-4CF1-9F49-3DB8CCE8E488}">
      <formula1>"First Time, Repeat, Charter, Pinnacle"</formula1>
    </dataValidation>
    <dataValidation type="list" allowBlank="1" showInputMessage="1" showErrorMessage="1" sqref="T2:U37" xr:uid="{9E1151EF-873F-4577-8DA3-5D71C16E52ED}">
      <formula1>"1,2,3,4,5"</formula1>
    </dataValidation>
    <dataValidation type="list" allowBlank="1" showInputMessage="1" showErrorMessage="1" sqref="F2:F37" xr:uid="{F18CFF80-3366-4CCB-BEF1-499662ACA141}">
      <formula1>"YES, NO"</formula1>
    </dataValidation>
    <dataValidation type="list" allowBlank="1" showInputMessage="1" showErrorMessage="1" sqref="S2:S37" xr:uid="{427399BA-776D-4D2B-BD20-89D3E78CF0BE}">
      <formula1>"Qualified, Not-Qualified"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DA2F8-CF1C-4C91-93F6-09F9254DF5F8}">
  <dimension ref="A1:U58"/>
  <sheetViews>
    <sheetView workbookViewId="0">
      <selection activeCell="L15" sqref="L15"/>
    </sheetView>
  </sheetViews>
  <sheetFormatPr defaultRowHeight="15" x14ac:dyDescent="0.25"/>
  <cols>
    <col min="1" max="1" width="13.7109375" customWidth="1"/>
    <col min="2" max="2" width="11.5703125" customWidth="1"/>
    <col min="3" max="3" width="12.140625" customWidth="1"/>
    <col min="5" max="5" width="13" customWidth="1"/>
  </cols>
  <sheetData>
    <row r="1" spans="1:21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1" x14ac:dyDescent="0.25">
      <c r="A2" s="37" t="s">
        <v>330</v>
      </c>
      <c r="B2" s="39" t="s">
        <v>331</v>
      </c>
      <c r="C2" s="46" t="s">
        <v>62</v>
      </c>
      <c r="D2" s="39" t="s">
        <v>332</v>
      </c>
      <c r="E2" s="39" t="s">
        <v>333</v>
      </c>
      <c r="F2" s="47" t="s">
        <v>60</v>
      </c>
      <c r="G2" s="11">
        <v>0</v>
      </c>
      <c r="H2" s="11"/>
      <c r="I2" s="11"/>
      <c r="J2" s="11"/>
      <c r="K2" s="12"/>
      <c r="L2" s="11"/>
      <c r="M2" s="11"/>
      <c r="N2" s="11"/>
      <c r="O2" s="11"/>
      <c r="P2" s="11"/>
      <c r="Q2" s="45">
        <f t="shared" ref="Q2:Q18" si="0">SUM(G2:P2)</f>
        <v>0</v>
      </c>
      <c r="R2" s="13">
        <v>0</v>
      </c>
      <c r="S2" s="14"/>
      <c r="T2" s="15"/>
      <c r="U2" s="16"/>
    </row>
    <row r="3" spans="1:21" x14ac:dyDescent="0.25">
      <c r="A3" s="37" t="s">
        <v>330</v>
      </c>
      <c r="B3" s="40" t="s">
        <v>331</v>
      </c>
      <c r="C3" s="48" t="s">
        <v>62</v>
      </c>
      <c r="D3" s="39" t="s">
        <v>334</v>
      </c>
      <c r="E3" s="39" t="s">
        <v>335</v>
      </c>
      <c r="F3" s="47" t="s">
        <v>60</v>
      </c>
      <c r="G3" s="11">
        <v>0</v>
      </c>
      <c r="H3" s="11"/>
      <c r="I3" s="11"/>
      <c r="J3" s="11"/>
      <c r="K3" s="12"/>
      <c r="L3" s="11"/>
      <c r="M3" s="11"/>
      <c r="N3" s="11"/>
      <c r="O3" s="11"/>
      <c r="P3" s="11"/>
      <c r="Q3" s="45">
        <f t="shared" si="0"/>
        <v>0</v>
      </c>
      <c r="R3" s="13">
        <v>0</v>
      </c>
      <c r="S3" s="14"/>
      <c r="T3" s="15"/>
      <c r="U3" s="16"/>
    </row>
    <row r="4" spans="1:21" x14ac:dyDescent="0.25">
      <c r="A4" s="37" t="s">
        <v>330</v>
      </c>
      <c r="B4" s="39" t="s">
        <v>331</v>
      </c>
      <c r="C4" s="46" t="s">
        <v>59</v>
      </c>
      <c r="D4" s="39" t="s">
        <v>336</v>
      </c>
      <c r="E4" s="39" t="s">
        <v>337</v>
      </c>
      <c r="F4" s="47" t="s">
        <v>60</v>
      </c>
      <c r="G4" s="11">
        <v>0</v>
      </c>
      <c r="H4" s="11"/>
      <c r="I4" s="11"/>
      <c r="J4" s="11"/>
      <c r="K4" s="12"/>
      <c r="L4" s="11"/>
      <c r="M4" s="11"/>
      <c r="N4" s="11"/>
      <c r="O4" s="11"/>
      <c r="P4" s="11"/>
      <c r="Q4" s="45">
        <f t="shared" si="0"/>
        <v>0</v>
      </c>
      <c r="R4" s="13">
        <v>0</v>
      </c>
      <c r="S4" s="14"/>
      <c r="T4" s="15"/>
      <c r="U4" s="16"/>
    </row>
    <row r="5" spans="1:21" x14ac:dyDescent="0.25">
      <c r="A5" s="37" t="s">
        <v>338</v>
      </c>
      <c r="B5" s="39" t="s">
        <v>339</v>
      </c>
      <c r="C5" s="46" t="s">
        <v>62</v>
      </c>
      <c r="D5" s="39" t="s">
        <v>340</v>
      </c>
      <c r="E5" s="39" t="s">
        <v>341</v>
      </c>
      <c r="F5" s="47" t="s">
        <v>60</v>
      </c>
      <c r="G5" s="11">
        <v>4</v>
      </c>
      <c r="H5" s="11"/>
      <c r="I5" s="11"/>
      <c r="J5" s="11"/>
      <c r="K5" s="12"/>
      <c r="L5" s="11"/>
      <c r="M5" s="11"/>
      <c r="N5" s="11"/>
      <c r="O5" s="11"/>
      <c r="P5" s="11"/>
      <c r="Q5" s="45">
        <f t="shared" si="0"/>
        <v>4</v>
      </c>
      <c r="R5" s="13">
        <v>1</v>
      </c>
      <c r="S5" s="14"/>
      <c r="T5" s="15"/>
      <c r="U5" s="16"/>
    </row>
    <row r="6" spans="1:21" x14ac:dyDescent="0.25">
      <c r="A6" s="37" t="s">
        <v>338</v>
      </c>
      <c r="B6" s="39" t="s">
        <v>339</v>
      </c>
      <c r="C6" s="46" t="s">
        <v>59</v>
      </c>
      <c r="D6" s="39" t="s">
        <v>331</v>
      </c>
      <c r="E6" s="39" t="s">
        <v>342</v>
      </c>
      <c r="F6" s="47" t="s">
        <v>60</v>
      </c>
      <c r="G6" s="11">
        <v>1</v>
      </c>
      <c r="H6" s="11"/>
      <c r="I6" s="11"/>
      <c r="J6" s="11"/>
      <c r="K6" s="12"/>
      <c r="L6" s="11"/>
      <c r="M6" s="11"/>
      <c r="N6" s="11"/>
      <c r="O6" s="11"/>
      <c r="P6" s="11"/>
      <c r="Q6" s="45">
        <f t="shared" si="0"/>
        <v>1</v>
      </c>
      <c r="R6" s="13">
        <v>1</v>
      </c>
      <c r="S6" s="14"/>
      <c r="T6" s="15"/>
      <c r="U6" s="16"/>
    </row>
    <row r="7" spans="1:21" x14ac:dyDescent="0.25">
      <c r="A7" s="37" t="s">
        <v>343</v>
      </c>
      <c r="B7" s="39" t="s">
        <v>344</v>
      </c>
      <c r="C7" s="46" t="s">
        <v>59</v>
      </c>
      <c r="D7" s="39" t="s">
        <v>345</v>
      </c>
      <c r="E7" s="39" t="s">
        <v>346</v>
      </c>
      <c r="F7" s="47" t="s">
        <v>60</v>
      </c>
      <c r="G7" s="11">
        <v>4</v>
      </c>
      <c r="H7" s="11"/>
      <c r="I7" s="11"/>
      <c r="J7" s="11"/>
      <c r="K7" s="12"/>
      <c r="L7" s="11"/>
      <c r="M7" s="11"/>
      <c r="N7" s="11"/>
      <c r="O7" s="11"/>
      <c r="P7" s="11"/>
      <c r="Q7" s="45">
        <f t="shared" si="0"/>
        <v>4</v>
      </c>
      <c r="R7" s="13">
        <v>2</v>
      </c>
      <c r="S7" s="14"/>
      <c r="T7" s="15"/>
      <c r="U7" s="16"/>
    </row>
    <row r="8" spans="1:21" x14ac:dyDescent="0.25">
      <c r="A8" s="37" t="s">
        <v>343</v>
      </c>
      <c r="B8" s="39" t="s">
        <v>344</v>
      </c>
      <c r="C8" s="46" t="s">
        <v>62</v>
      </c>
      <c r="D8" s="39" t="s">
        <v>134</v>
      </c>
      <c r="E8" s="39" t="s">
        <v>347</v>
      </c>
      <c r="F8" s="47" t="s">
        <v>60</v>
      </c>
      <c r="G8" s="11">
        <v>3</v>
      </c>
      <c r="H8" s="11"/>
      <c r="I8" s="11"/>
      <c r="J8" s="11"/>
      <c r="K8" s="12"/>
      <c r="L8" s="11"/>
      <c r="M8" s="11"/>
      <c r="N8" s="17"/>
      <c r="O8" s="11"/>
      <c r="P8" s="11"/>
      <c r="Q8" s="45">
        <f t="shared" si="0"/>
        <v>3</v>
      </c>
      <c r="R8" s="13">
        <v>1</v>
      </c>
      <c r="S8" s="14"/>
      <c r="T8" s="15"/>
      <c r="U8" s="16"/>
    </row>
    <row r="9" spans="1:21" x14ac:dyDescent="0.25">
      <c r="A9" s="37" t="s">
        <v>343</v>
      </c>
      <c r="B9" s="39" t="s">
        <v>344</v>
      </c>
      <c r="C9" s="46" t="s">
        <v>59</v>
      </c>
      <c r="D9" s="39" t="s">
        <v>348</v>
      </c>
      <c r="E9" s="39" t="s">
        <v>349</v>
      </c>
      <c r="F9" s="47" t="s">
        <v>67</v>
      </c>
      <c r="G9" s="11">
        <v>0</v>
      </c>
      <c r="H9" s="11"/>
      <c r="I9" s="11"/>
      <c r="J9" s="11"/>
      <c r="K9" s="12"/>
      <c r="L9" s="11"/>
      <c r="M9" s="11"/>
      <c r="N9" s="17"/>
      <c r="O9" s="11"/>
      <c r="P9" s="11"/>
      <c r="Q9" s="45">
        <f t="shared" si="0"/>
        <v>0</v>
      </c>
      <c r="R9" s="13"/>
      <c r="S9" s="14"/>
      <c r="T9" s="15"/>
      <c r="U9" s="16"/>
    </row>
    <row r="10" spans="1:21" x14ac:dyDescent="0.25">
      <c r="A10" s="37" t="s">
        <v>350</v>
      </c>
      <c r="B10" s="39" t="s">
        <v>351</v>
      </c>
      <c r="C10" s="46" t="s">
        <v>59</v>
      </c>
      <c r="D10" s="39" t="s">
        <v>352</v>
      </c>
      <c r="E10" s="39" t="s">
        <v>353</v>
      </c>
      <c r="F10" s="47" t="s">
        <v>60</v>
      </c>
      <c r="G10" s="11">
        <v>7</v>
      </c>
      <c r="H10" s="11"/>
      <c r="I10" s="11"/>
      <c r="J10" s="11"/>
      <c r="K10" s="12"/>
      <c r="L10" s="11"/>
      <c r="M10" s="11"/>
      <c r="N10" s="11"/>
      <c r="O10" s="11"/>
      <c r="P10" s="11"/>
      <c r="Q10" s="45">
        <f t="shared" si="0"/>
        <v>7</v>
      </c>
      <c r="R10" s="13">
        <v>6</v>
      </c>
      <c r="S10" s="14"/>
      <c r="T10" s="15"/>
      <c r="U10" s="16"/>
    </row>
    <row r="11" spans="1:21" x14ac:dyDescent="0.25">
      <c r="A11" s="37" t="s">
        <v>354</v>
      </c>
      <c r="B11" s="39" t="s">
        <v>355</v>
      </c>
      <c r="C11" s="46" t="s">
        <v>62</v>
      </c>
      <c r="D11" s="39" t="s">
        <v>356</v>
      </c>
      <c r="E11" s="39" t="s">
        <v>357</v>
      </c>
      <c r="F11" s="47" t="s">
        <v>60</v>
      </c>
      <c r="G11" s="11">
        <v>5</v>
      </c>
      <c r="H11" s="11"/>
      <c r="I11" s="11"/>
      <c r="J11" s="11"/>
      <c r="K11" s="12"/>
      <c r="L11" s="11"/>
      <c r="M11" s="11"/>
      <c r="N11" s="11"/>
      <c r="O11" s="11"/>
      <c r="P11" s="11"/>
      <c r="Q11" s="45">
        <f t="shared" si="0"/>
        <v>5</v>
      </c>
      <c r="R11" s="13">
        <v>0</v>
      </c>
      <c r="S11" s="14"/>
      <c r="T11" s="15"/>
      <c r="U11" s="16"/>
    </row>
    <row r="12" spans="1:21" x14ac:dyDescent="0.25">
      <c r="A12" s="37" t="s">
        <v>358</v>
      </c>
      <c r="B12" s="39" t="s">
        <v>359</v>
      </c>
      <c r="C12" s="46" t="s">
        <v>62</v>
      </c>
      <c r="D12" s="50" t="s">
        <v>138</v>
      </c>
      <c r="E12" s="39" t="s">
        <v>360</v>
      </c>
      <c r="F12" s="47" t="s">
        <v>60</v>
      </c>
      <c r="G12" s="11">
        <v>2</v>
      </c>
      <c r="H12" s="11"/>
      <c r="I12" s="11"/>
      <c r="J12" s="11"/>
      <c r="K12" s="12"/>
      <c r="L12" s="11"/>
      <c r="M12" s="11"/>
      <c r="N12" s="11"/>
      <c r="O12" s="17"/>
      <c r="P12" s="17"/>
      <c r="Q12" s="45">
        <f t="shared" si="0"/>
        <v>2</v>
      </c>
      <c r="R12" s="13">
        <v>2</v>
      </c>
      <c r="S12" s="14"/>
      <c r="T12" s="15"/>
      <c r="U12" s="16"/>
    </row>
    <row r="13" spans="1:21" x14ac:dyDescent="0.25">
      <c r="A13" s="37" t="s">
        <v>358</v>
      </c>
      <c r="B13" s="39" t="s">
        <v>359</v>
      </c>
      <c r="C13" s="49" t="s">
        <v>59</v>
      </c>
      <c r="D13" s="50" t="s">
        <v>361</v>
      </c>
      <c r="E13" s="39" t="s">
        <v>362</v>
      </c>
      <c r="F13" s="47" t="s">
        <v>60</v>
      </c>
      <c r="G13" s="11">
        <v>4</v>
      </c>
      <c r="H13" s="11"/>
      <c r="I13" s="11"/>
      <c r="J13" s="11"/>
      <c r="K13" s="12"/>
      <c r="L13" s="11"/>
      <c r="M13" s="11"/>
      <c r="N13" s="11"/>
      <c r="O13" s="11"/>
      <c r="P13" s="11"/>
      <c r="Q13" s="45">
        <f t="shared" si="0"/>
        <v>4</v>
      </c>
      <c r="R13" s="13">
        <v>1</v>
      </c>
      <c r="S13" s="14"/>
      <c r="T13" s="15"/>
      <c r="U13" s="16"/>
    </row>
    <row r="14" spans="1:21" x14ac:dyDescent="0.25">
      <c r="A14" s="37" t="s">
        <v>363</v>
      </c>
      <c r="B14" s="39" t="s">
        <v>163</v>
      </c>
      <c r="C14" s="46" t="s">
        <v>62</v>
      </c>
      <c r="D14" s="39" t="s">
        <v>364</v>
      </c>
      <c r="E14" s="39" t="s">
        <v>365</v>
      </c>
      <c r="F14" s="47" t="s">
        <v>67</v>
      </c>
      <c r="G14" s="11">
        <v>5</v>
      </c>
      <c r="H14" s="11"/>
      <c r="I14" s="11"/>
      <c r="J14" s="11"/>
      <c r="K14" s="12"/>
      <c r="L14" s="11"/>
      <c r="M14" s="11"/>
      <c r="N14" s="17"/>
      <c r="O14" s="18"/>
      <c r="P14" s="18"/>
      <c r="Q14" s="45">
        <f t="shared" si="0"/>
        <v>5</v>
      </c>
      <c r="R14" s="13">
        <v>3</v>
      </c>
      <c r="S14" s="14"/>
      <c r="T14" s="15"/>
      <c r="U14" s="16"/>
    </row>
    <row r="15" spans="1:21" x14ac:dyDescent="0.25">
      <c r="A15" s="37" t="s">
        <v>366</v>
      </c>
      <c r="B15" s="39" t="s">
        <v>367</v>
      </c>
      <c r="C15" s="49" t="s">
        <v>62</v>
      </c>
      <c r="D15" s="50" t="s">
        <v>368</v>
      </c>
      <c r="E15" s="50" t="s">
        <v>366</v>
      </c>
      <c r="F15" s="47" t="s">
        <v>60</v>
      </c>
      <c r="G15" s="11">
        <v>7</v>
      </c>
      <c r="H15" s="11"/>
      <c r="I15" s="11"/>
      <c r="J15" s="11"/>
      <c r="K15" s="12"/>
      <c r="L15" s="11"/>
      <c r="M15" s="11"/>
      <c r="N15" s="11"/>
      <c r="O15" s="11"/>
      <c r="P15" s="11"/>
      <c r="Q15" s="45">
        <f t="shared" si="0"/>
        <v>7</v>
      </c>
      <c r="R15" s="13">
        <v>7</v>
      </c>
      <c r="S15" s="14"/>
      <c r="T15" s="15"/>
      <c r="U15" s="16"/>
    </row>
    <row r="16" spans="1:21" x14ac:dyDescent="0.25">
      <c r="A16" s="37" t="s">
        <v>343</v>
      </c>
      <c r="B16" s="39" t="s">
        <v>369</v>
      </c>
      <c r="C16" s="49" t="s">
        <v>62</v>
      </c>
      <c r="D16" s="50" t="s">
        <v>370</v>
      </c>
      <c r="E16" s="50" t="s">
        <v>371</v>
      </c>
      <c r="F16" s="47" t="s">
        <v>60</v>
      </c>
      <c r="G16" s="11">
        <v>1</v>
      </c>
      <c r="H16" s="11"/>
      <c r="I16" s="11"/>
      <c r="J16" s="11"/>
      <c r="K16" s="12"/>
      <c r="L16" s="11"/>
      <c r="M16" s="11"/>
      <c r="N16" s="11"/>
      <c r="O16" s="11"/>
      <c r="P16" s="11"/>
      <c r="Q16" s="45">
        <f t="shared" si="0"/>
        <v>1</v>
      </c>
      <c r="R16" s="13">
        <v>1</v>
      </c>
      <c r="S16" s="14"/>
      <c r="T16" s="15"/>
      <c r="U16" s="16"/>
    </row>
    <row r="17" spans="1:21" x14ac:dyDescent="0.25">
      <c r="A17" s="37" t="s">
        <v>372</v>
      </c>
      <c r="B17" s="39" t="s">
        <v>373</v>
      </c>
      <c r="C17" s="46" t="s">
        <v>59</v>
      </c>
      <c r="D17" s="39" t="s">
        <v>374</v>
      </c>
      <c r="E17" s="39" t="s">
        <v>375</v>
      </c>
      <c r="F17" s="47" t="s">
        <v>67</v>
      </c>
      <c r="G17" s="11">
        <v>0</v>
      </c>
      <c r="H17" s="11"/>
      <c r="I17" s="11"/>
      <c r="J17" s="11"/>
      <c r="K17" s="19"/>
      <c r="L17" s="17"/>
      <c r="M17" s="17"/>
      <c r="N17" s="17"/>
      <c r="O17" s="17"/>
      <c r="P17" s="17"/>
      <c r="Q17" s="45">
        <f t="shared" si="0"/>
        <v>0</v>
      </c>
      <c r="R17" s="13">
        <v>0</v>
      </c>
      <c r="S17" s="14"/>
      <c r="T17" s="15"/>
      <c r="U17" s="16"/>
    </row>
    <row r="18" spans="1:21" x14ac:dyDescent="0.25">
      <c r="A18" s="37" t="s">
        <v>372</v>
      </c>
      <c r="B18" s="39" t="s">
        <v>373</v>
      </c>
      <c r="C18" s="49" t="s">
        <v>59</v>
      </c>
      <c r="D18" s="50" t="s">
        <v>138</v>
      </c>
      <c r="E18" s="50" t="s">
        <v>376</v>
      </c>
      <c r="F18" s="47" t="s">
        <v>67</v>
      </c>
      <c r="G18" s="11">
        <v>2</v>
      </c>
      <c r="H18" s="11"/>
      <c r="I18" s="11"/>
      <c r="J18" s="11"/>
      <c r="K18" s="12"/>
      <c r="L18" s="11"/>
      <c r="M18" s="11"/>
      <c r="N18" s="11"/>
      <c r="O18" s="11"/>
      <c r="P18" s="11"/>
      <c r="Q18" s="45">
        <f t="shared" si="0"/>
        <v>2</v>
      </c>
      <c r="R18" s="13">
        <v>2</v>
      </c>
      <c r="S18" s="14"/>
      <c r="T18" s="15"/>
      <c r="U18" s="16"/>
    </row>
    <row r="19" spans="1:21" x14ac:dyDescent="0.25">
      <c r="A19" s="37" t="s">
        <v>377</v>
      </c>
      <c r="B19" s="39" t="s">
        <v>378</v>
      </c>
      <c r="C19" s="51" t="s">
        <v>62</v>
      </c>
      <c r="D19" s="39" t="s">
        <v>379</v>
      </c>
      <c r="E19" s="39" t="s">
        <v>380</v>
      </c>
      <c r="F19" s="47" t="s">
        <v>60</v>
      </c>
      <c r="G19" s="11">
        <v>4</v>
      </c>
      <c r="H19" s="11"/>
      <c r="I19" s="11"/>
      <c r="J19" s="11"/>
      <c r="K19" s="12"/>
      <c r="L19" s="11"/>
      <c r="M19" s="11"/>
      <c r="N19" s="11"/>
      <c r="O19" s="11"/>
      <c r="P19" s="11"/>
      <c r="Q19" s="45">
        <f>SUM(G19:P19)</f>
        <v>4</v>
      </c>
      <c r="R19" s="13">
        <v>4</v>
      </c>
      <c r="S19" s="14"/>
      <c r="T19" s="15"/>
      <c r="U19" s="16"/>
    </row>
    <row r="20" spans="1:21" x14ac:dyDescent="0.25">
      <c r="A20" s="37" t="s">
        <v>377</v>
      </c>
      <c r="B20" s="39" t="s">
        <v>378</v>
      </c>
      <c r="C20" s="51" t="s">
        <v>62</v>
      </c>
      <c r="D20" s="39" t="s">
        <v>381</v>
      </c>
      <c r="E20" s="39" t="s">
        <v>382</v>
      </c>
      <c r="F20" s="47" t="s">
        <v>60</v>
      </c>
      <c r="G20" s="11">
        <v>9</v>
      </c>
      <c r="H20" s="11"/>
      <c r="I20" s="11"/>
      <c r="J20" s="11"/>
      <c r="K20" s="12"/>
      <c r="L20" s="11"/>
      <c r="M20" s="11"/>
      <c r="N20" s="11"/>
      <c r="O20" s="11"/>
      <c r="P20" s="11"/>
      <c r="Q20" s="45">
        <f>SUM(G20:P20)</f>
        <v>9</v>
      </c>
      <c r="R20" s="13">
        <v>9</v>
      </c>
      <c r="S20" s="14"/>
      <c r="T20" s="15"/>
      <c r="U20" s="16"/>
    </row>
    <row r="21" spans="1:21" x14ac:dyDescent="0.25">
      <c r="A21" s="37" t="s">
        <v>377</v>
      </c>
      <c r="B21" s="39" t="s">
        <v>378</v>
      </c>
      <c r="C21" s="51" t="s">
        <v>59</v>
      </c>
      <c r="D21" s="39" t="s">
        <v>383</v>
      </c>
      <c r="E21" s="39" t="s">
        <v>384</v>
      </c>
      <c r="F21" s="47" t="s">
        <v>60</v>
      </c>
      <c r="G21" s="11">
        <v>0</v>
      </c>
      <c r="H21" s="11"/>
      <c r="I21" s="11"/>
      <c r="J21" s="11"/>
      <c r="K21" s="12"/>
      <c r="L21" s="11"/>
      <c r="M21" s="11"/>
      <c r="N21" s="11"/>
      <c r="O21" s="11"/>
      <c r="P21" s="11"/>
      <c r="Q21" s="45">
        <f t="shared" ref="Q21:Q38" si="1">SUM(G21:P21)</f>
        <v>0</v>
      </c>
      <c r="R21" s="13">
        <v>0</v>
      </c>
      <c r="S21" s="14"/>
      <c r="T21" s="15"/>
      <c r="U21" s="16"/>
    </row>
    <row r="22" spans="1:21" x14ac:dyDescent="0.25">
      <c r="A22" s="37" t="s">
        <v>385</v>
      </c>
      <c r="B22" s="39" t="s">
        <v>386</v>
      </c>
      <c r="C22" s="51" t="s">
        <v>59</v>
      </c>
      <c r="D22" s="39" t="s">
        <v>387</v>
      </c>
      <c r="E22" s="39" t="s">
        <v>388</v>
      </c>
      <c r="F22" s="47" t="s">
        <v>60</v>
      </c>
      <c r="G22" s="11">
        <v>0</v>
      </c>
      <c r="H22" s="11"/>
      <c r="I22" s="11"/>
      <c r="J22" s="11"/>
      <c r="K22" s="12"/>
      <c r="L22" s="11"/>
      <c r="M22" s="11"/>
      <c r="N22" s="11"/>
      <c r="O22" s="11"/>
      <c r="P22" s="17"/>
      <c r="Q22" s="45">
        <f t="shared" si="1"/>
        <v>0</v>
      </c>
      <c r="R22" s="13">
        <v>0</v>
      </c>
      <c r="S22" s="14"/>
      <c r="T22" s="15"/>
      <c r="U22" s="16"/>
    </row>
    <row r="23" spans="1:21" x14ac:dyDescent="0.25">
      <c r="A23" s="37" t="s">
        <v>385</v>
      </c>
      <c r="B23" s="39" t="s">
        <v>386</v>
      </c>
      <c r="C23" s="46" t="s">
        <v>59</v>
      </c>
      <c r="D23" s="39" t="s">
        <v>389</v>
      </c>
      <c r="E23" s="39" t="s">
        <v>390</v>
      </c>
      <c r="F23" s="47" t="s">
        <v>60</v>
      </c>
      <c r="G23" s="11">
        <v>0</v>
      </c>
      <c r="H23" s="11"/>
      <c r="I23" s="11"/>
      <c r="J23" s="11"/>
      <c r="K23" s="12"/>
      <c r="L23" s="11"/>
      <c r="M23" s="11"/>
      <c r="N23" s="11"/>
      <c r="O23" s="11"/>
      <c r="P23" s="11"/>
      <c r="Q23" s="45">
        <f t="shared" si="1"/>
        <v>0</v>
      </c>
      <c r="R23" s="13">
        <v>0</v>
      </c>
      <c r="S23" s="14"/>
      <c r="T23" s="15"/>
      <c r="U23" s="16"/>
    </row>
    <row r="24" spans="1:21" x14ac:dyDescent="0.25">
      <c r="A24" s="37" t="s">
        <v>391</v>
      </c>
      <c r="B24" s="39" t="s">
        <v>392</v>
      </c>
      <c r="C24" s="46" t="s">
        <v>59</v>
      </c>
      <c r="D24" s="39" t="s">
        <v>393</v>
      </c>
      <c r="E24" s="39" t="s">
        <v>394</v>
      </c>
      <c r="F24" s="47" t="s">
        <v>60</v>
      </c>
      <c r="G24" s="11">
        <v>0</v>
      </c>
      <c r="H24" s="11"/>
      <c r="I24" s="11"/>
      <c r="J24" s="11"/>
      <c r="K24" s="12"/>
      <c r="L24" s="11"/>
      <c r="M24" s="11"/>
      <c r="N24" s="11"/>
      <c r="O24" s="11"/>
      <c r="P24" s="11"/>
      <c r="Q24" s="45">
        <f t="shared" si="1"/>
        <v>0</v>
      </c>
      <c r="R24" s="13">
        <v>0</v>
      </c>
      <c r="S24" s="14"/>
      <c r="T24" s="15"/>
      <c r="U24" s="16"/>
    </row>
    <row r="25" spans="1:21" x14ac:dyDescent="0.25">
      <c r="A25" s="102" t="s">
        <v>395</v>
      </c>
      <c r="B25" s="39" t="s">
        <v>396</v>
      </c>
      <c r="C25" s="46" t="s">
        <v>62</v>
      </c>
      <c r="D25" s="52" t="s">
        <v>397</v>
      </c>
      <c r="E25" s="52" t="s">
        <v>398</v>
      </c>
      <c r="F25" s="47" t="s">
        <v>67</v>
      </c>
      <c r="G25" s="11">
        <v>12</v>
      </c>
      <c r="H25" s="11"/>
      <c r="I25" s="11"/>
      <c r="J25" s="11"/>
      <c r="K25" s="12"/>
      <c r="L25" s="11"/>
      <c r="M25" s="11"/>
      <c r="N25" s="17"/>
      <c r="O25" s="17"/>
      <c r="P25" s="17"/>
      <c r="Q25" s="45">
        <f t="shared" si="1"/>
        <v>12</v>
      </c>
      <c r="R25" s="13">
        <v>10</v>
      </c>
      <c r="S25" s="14"/>
      <c r="T25" s="15"/>
      <c r="U25" s="16"/>
    </row>
    <row r="26" spans="1:21" x14ac:dyDescent="0.25">
      <c r="A26" s="37" t="s">
        <v>395</v>
      </c>
      <c r="B26" s="39" t="s">
        <v>396</v>
      </c>
      <c r="C26" s="46" t="s">
        <v>59</v>
      </c>
      <c r="D26" s="39" t="s">
        <v>399</v>
      </c>
      <c r="E26" s="39" t="s">
        <v>400</v>
      </c>
      <c r="F26" s="47" t="s">
        <v>67</v>
      </c>
      <c r="G26" s="11">
        <v>8</v>
      </c>
      <c r="H26" s="11"/>
      <c r="I26" s="11"/>
      <c r="J26" s="11"/>
      <c r="K26" s="12"/>
      <c r="L26" s="11"/>
      <c r="M26" s="11"/>
      <c r="N26" s="11"/>
      <c r="O26" s="11"/>
      <c r="P26" s="11"/>
      <c r="Q26" s="45">
        <v>8</v>
      </c>
      <c r="R26" s="13">
        <v>4</v>
      </c>
      <c r="S26" s="14"/>
      <c r="T26" s="15"/>
      <c r="U26" s="16"/>
    </row>
    <row r="27" spans="1:21" x14ac:dyDescent="0.25">
      <c r="A27" s="37" t="s">
        <v>395</v>
      </c>
      <c r="B27" s="39" t="s">
        <v>396</v>
      </c>
      <c r="C27" s="46" t="s">
        <v>62</v>
      </c>
      <c r="D27" s="39" t="s">
        <v>401</v>
      </c>
      <c r="E27" s="39" t="s">
        <v>402</v>
      </c>
      <c r="F27" s="47" t="s">
        <v>67</v>
      </c>
      <c r="G27" s="11">
        <v>6</v>
      </c>
      <c r="H27" s="11"/>
      <c r="I27" s="11"/>
      <c r="J27" s="11"/>
      <c r="K27" s="12"/>
      <c r="L27" s="11"/>
      <c r="M27" s="11"/>
      <c r="N27" s="11"/>
      <c r="O27" s="11"/>
      <c r="P27" s="11"/>
      <c r="Q27" s="45">
        <f t="shared" si="1"/>
        <v>6</v>
      </c>
      <c r="R27" s="13">
        <v>3</v>
      </c>
      <c r="S27" s="14"/>
      <c r="T27" s="15"/>
      <c r="U27" s="16"/>
    </row>
    <row r="28" spans="1:21" x14ac:dyDescent="0.25">
      <c r="A28" s="37" t="s">
        <v>403</v>
      </c>
      <c r="B28" s="39" t="s">
        <v>404</v>
      </c>
      <c r="C28" s="46" t="s">
        <v>62</v>
      </c>
      <c r="D28" s="39" t="s">
        <v>405</v>
      </c>
      <c r="E28" s="39" t="s">
        <v>406</v>
      </c>
      <c r="F28" s="47" t="s">
        <v>67</v>
      </c>
      <c r="G28" s="11">
        <v>4</v>
      </c>
      <c r="H28" s="11"/>
      <c r="I28" s="11"/>
      <c r="J28" s="11"/>
      <c r="K28" s="12"/>
      <c r="L28" s="11"/>
      <c r="M28" s="11"/>
      <c r="N28" s="11"/>
      <c r="O28" s="11"/>
      <c r="P28" s="11"/>
      <c r="Q28" s="45">
        <f t="shared" si="1"/>
        <v>4</v>
      </c>
      <c r="R28" s="13">
        <v>4</v>
      </c>
      <c r="S28" s="14"/>
      <c r="T28" s="15"/>
      <c r="U28" s="16"/>
    </row>
    <row r="29" spans="1:21" x14ac:dyDescent="0.25">
      <c r="A29" s="37" t="s">
        <v>403</v>
      </c>
      <c r="B29" s="39" t="s">
        <v>404</v>
      </c>
      <c r="C29" s="46" t="s">
        <v>59</v>
      </c>
      <c r="D29" s="39" t="s">
        <v>134</v>
      </c>
      <c r="E29" s="39" t="s">
        <v>407</v>
      </c>
      <c r="F29" s="47" t="s">
        <v>67</v>
      </c>
      <c r="G29" s="11">
        <v>2</v>
      </c>
      <c r="H29" s="11"/>
      <c r="I29" s="11"/>
      <c r="J29" s="11"/>
      <c r="K29" s="12"/>
      <c r="L29" s="11"/>
      <c r="M29" s="11"/>
      <c r="N29" s="11"/>
      <c r="O29" s="11"/>
      <c r="P29" s="11"/>
      <c r="Q29" s="45">
        <f t="shared" si="1"/>
        <v>2</v>
      </c>
      <c r="R29" s="13">
        <v>2</v>
      </c>
      <c r="S29" s="14"/>
      <c r="T29" s="15"/>
      <c r="U29" s="16"/>
    </row>
    <row r="30" spans="1:21" x14ac:dyDescent="0.25">
      <c r="A30" s="37" t="s">
        <v>408</v>
      </c>
      <c r="B30" s="39" t="s">
        <v>409</v>
      </c>
      <c r="C30" s="46" t="s">
        <v>59</v>
      </c>
      <c r="D30" s="39" t="s">
        <v>410</v>
      </c>
      <c r="E30" s="39" t="s">
        <v>411</v>
      </c>
      <c r="F30" s="47" t="s">
        <v>60</v>
      </c>
      <c r="G30" s="11">
        <v>3</v>
      </c>
      <c r="H30" s="11"/>
      <c r="I30" s="11"/>
      <c r="J30" s="11"/>
      <c r="K30" s="12"/>
      <c r="L30" s="11"/>
      <c r="M30" s="11"/>
      <c r="N30" s="11"/>
      <c r="O30" s="11"/>
      <c r="P30" s="11"/>
      <c r="Q30" s="45">
        <f t="shared" si="1"/>
        <v>3</v>
      </c>
      <c r="R30" s="13">
        <v>0</v>
      </c>
      <c r="S30" s="14"/>
      <c r="T30" s="15"/>
      <c r="U30" s="16"/>
    </row>
    <row r="31" spans="1:21" x14ac:dyDescent="0.25">
      <c r="A31" s="37" t="s">
        <v>412</v>
      </c>
      <c r="B31" s="39" t="s">
        <v>340</v>
      </c>
      <c r="C31" s="46" t="s">
        <v>59</v>
      </c>
      <c r="D31" s="39" t="s">
        <v>413</v>
      </c>
      <c r="E31" s="39" t="s">
        <v>414</v>
      </c>
      <c r="F31" s="47" t="s">
        <v>60</v>
      </c>
      <c r="G31" s="11">
        <v>3</v>
      </c>
      <c r="H31" s="11"/>
      <c r="I31" s="11"/>
      <c r="J31" s="11"/>
      <c r="K31" s="12"/>
      <c r="L31" s="11"/>
      <c r="M31" s="11"/>
      <c r="N31" s="11"/>
      <c r="O31" s="11"/>
      <c r="P31" s="11"/>
      <c r="Q31" s="45">
        <f t="shared" si="1"/>
        <v>3</v>
      </c>
      <c r="R31" s="13">
        <v>1</v>
      </c>
      <c r="S31" s="14"/>
      <c r="T31" s="15"/>
      <c r="U31" s="16"/>
    </row>
    <row r="32" spans="1:21" x14ac:dyDescent="0.25">
      <c r="A32" s="37" t="s">
        <v>412</v>
      </c>
      <c r="B32" s="39" t="s">
        <v>340</v>
      </c>
      <c r="C32" s="46" t="s">
        <v>59</v>
      </c>
      <c r="D32" s="39" t="s">
        <v>415</v>
      </c>
      <c r="E32" s="39" t="s">
        <v>416</v>
      </c>
      <c r="F32" s="47" t="s">
        <v>60</v>
      </c>
      <c r="G32" s="11">
        <v>4</v>
      </c>
      <c r="H32" s="11"/>
      <c r="I32" s="11"/>
      <c r="J32" s="11"/>
      <c r="K32" s="12"/>
      <c r="L32" s="11"/>
      <c r="M32" s="11"/>
      <c r="N32" s="11"/>
      <c r="O32" s="11"/>
      <c r="P32" s="11"/>
      <c r="Q32" s="45">
        <f t="shared" si="1"/>
        <v>4</v>
      </c>
      <c r="R32" s="13">
        <v>2</v>
      </c>
      <c r="S32" s="14"/>
      <c r="T32" s="15"/>
      <c r="U32" s="16"/>
    </row>
    <row r="33" spans="1:21" x14ac:dyDescent="0.25">
      <c r="A33" s="37" t="s">
        <v>417</v>
      </c>
      <c r="B33" s="39" t="s">
        <v>418</v>
      </c>
      <c r="C33" s="46" t="s">
        <v>62</v>
      </c>
      <c r="D33" s="39" t="s">
        <v>419</v>
      </c>
      <c r="E33" s="39" t="s">
        <v>420</v>
      </c>
      <c r="F33" s="47" t="s">
        <v>60</v>
      </c>
      <c r="G33" s="11">
        <v>1</v>
      </c>
      <c r="H33" s="11"/>
      <c r="I33" s="11"/>
      <c r="J33" s="11"/>
      <c r="K33" s="12"/>
      <c r="L33" s="11"/>
      <c r="M33" s="11"/>
      <c r="N33" s="11"/>
      <c r="O33" s="11"/>
      <c r="P33" s="11"/>
      <c r="Q33" s="45">
        <f t="shared" si="1"/>
        <v>1</v>
      </c>
      <c r="R33" s="13">
        <v>1</v>
      </c>
      <c r="S33" s="14"/>
      <c r="T33" s="15"/>
      <c r="U33" s="16"/>
    </row>
    <row r="34" spans="1:21" x14ac:dyDescent="0.25">
      <c r="A34" s="37" t="s">
        <v>421</v>
      </c>
      <c r="B34" s="39" t="s">
        <v>422</v>
      </c>
      <c r="C34" s="46" t="s">
        <v>59</v>
      </c>
      <c r="D34" s="39" t="s">
        <v>423</v>
      </c>
      <c r="E34" s="39" t="s">
        <v>424</v>
      </c>
      <c r="F34" s="47" t="s">
        <v>60</v>
      </c>
      <c r="G34" s="11">
        <v>5</v>
      </c>
      <c r="H34" s="11"/>
      <c r="I34" s="11"/>
      <c r="J34" s="11"/>
      <c r="K34" s="12"/>
      <c r="L34" s="11"/>
      <c r="M34" s="11"/>
      <c r="N34" s="11"/>
      <c r="O34" s="11"/>
      <c r="P34" s="11"/>
      <c r="Q34" s="45">
        <f t="shared" si="1"/>
        <v>5</v>
      </c>
      <c r="R34" s="13">
        <v>3</v>
      </c>
      <c r="S34" s="14"/>
      <c r="T34" s="15"/>
      <c r="U34" s="16"/>
    </row>
    <row r="35" spans="1:21" x14ac:dyDescent="0.25">
      <c r="A35" s="37"/>
      <c r="B35" s="39"/>
      <c r="C35" s="46"/>
      <c r="D35" s="39"/>
      <c r="E35" s="39"/>
      <c r="F35" s="47"/>
      <c r="G35" s="11"/>
      <c r="H35" s="11"/>
      <c r="I35" s="11"/>
      <c r="J35" s="11"/>
      <c r="K35" s="12"/>
      <c r="L35" s="11"/>
      <c r="M35" s="11"/>
      <c r="N35" s="11"/>
      <c r="O35" s="11"/>
      <c r="P35" s="11"/>
      <c r="Q35" s="45">
        <f t="shared" si="1"/>
        <v>0</v>
      </c>
      <c r="R35" s="13">
        <v>0</v>
      </c>
      <c r="S35" s="14"/>
      <c r="T35" s="15"/>
      <c r="U35" s="16"/>
    </row>
    <row r="36" spans="1:21" x14ac:dyDescent="0.25">
      <c r="A36" s="37"/>
      <c r="B36" s="39"/>
      <c r="C36" s="46"/>
      <c r="D36" s="39"/>
      <c r="E36" s="39"/>
      <c r="F36" s="47"/>
      <c r="G36" s="11"/>
      <c r="H36" s="11"/>
      <c r="I36" s="11"/>
      <c r="J36" s="11"/>
      <c r="K36" s="12"/>
      <c r="L36" s="11"/>
      <c r="M36" s="11"/>
      <c r="N36" s="11"/>
      <c r="O36" s="11"/>
      <c r="P36" s="11"/>
      <c r="Q36" s="45">
        <f>SUM(G36:P36)</f>
        <v>0</v>
      </c>
      <c r="R36" s="13">
        <v>0</v>
      </c>
      <c r="S36" s="14"/>
      <c r="T36" s="15"/>
      <c r="U36" s="16"/>
    </row>
    <row r="37" spans="1:21" ht="15.75" thickBot="1" x14ac:dyDescent="0.3">
      <c r="A37" s="37"/>
      <c r="B37" s="39"/>
      <c r="C37" s="46"/>
      <c r="D37" s="39"/>
      <c r="E37" s="39"/>
      <c r="F37" s="47"/>
      <c r="G37" s="11"/>
      <c r="H37" s="11"/>
      <c r="I37" s="11"/>
      <c r="J37" s="11"/>
      <c r="K37" s="12"/>
      <c r="L37" s="11"/>
      <c r="M37" s="11"/>
      <c r="N37" s="11"/>
      <c r="O37" s="11"/>
      <c r="P37" s="11"/>
      <c r="Q37" s="45">
        <f t="shared" si="1"/>
        <v>0</v>
      </c>
      <c r="R37" s="13">
        <v>0</v>
      </c>
      <c r="S37" s="14"/>
      <c r="T37" s="15"/>
      <c r="U37" s="16"/>
    </row>
    <row r="38" spans="1:21" ht="16.5" thickTop="1" thickBot="1" x14ac:dyDescent="0.3">
      <c r="B38" s="113" t="s">
        <v>17</v>
      </c>
      <c r="C38" s="114"/>
      <c r="D38" s="115"/>
      <c r="E38" s="43"/>
      <c r="F38" s="44">
        <f>SUM(V2:V36)</f>
        <v>0</v>
      </c>
      <c r="G38" s="20">
        <f>SUM(G2:G37)</f>
        <v>106</v>
      </c>
      <c r="H38" s="20">
        <f t="shared" ref="H38:P38" si="2">SUM(H2:H37)</f>
        <v>0</v>
      </c>
      <c r="I38" s="20">
        <f t="shared" si="2"/>
        <v>0</v>
      </c>
      <c r="J38" s="20">
        <f t="shared" si="2"/>
        <v>0</v>
      </c>
      <c r="K38" s="20">
        <f t="shared" si="2"/>
        <v>0</v>
      </c>
      <c r="L38" s="20">
        <f t="shared" si="2"/>
        <v>0</v>
      </c>
      <c r="M38" s="20">
        <f t="shared" si="2"/>
        <v>0</v>
      </c>
      <c r="N38" s="20">
        <f t="shared" si="2"/>
        <v>0</v>
      </c>
      <c r="O38" s="20">
        <f t="shared" si="2"/>
        <v>0</v>
      </c>
      <c r="P38" s="20">
        <f t="shared" si="2"/>
        <v>0</v>
      </c>
      <c r="Q38" s="21">
        <f t="shared" si="1"/>
        <v>106</v>
      </c>
      <c r="R38" s="22">
        <f>SUM(R2:R37)</f>
        <v>70</v>
      </c>
      <c r="S38" s="23">
        <f>SUM(W2:W36)</f>
        <v>0</v>
      </c>
      <c r="T38" s="24"/>
      <c r="U38" s="25"/>
    </row>
    <row r="39" spans="1:21" x14ac:dyDescent="0.25">
      <c r="B39" s="26" t="s">
        <v>18</v>
      </c>
      <c r="C39" s="27"/>
      <c r="D39" s="116" t="s">
        <v>19</v>
      </c>
      <c r="E39" s="116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U39" s="28"/>
    </row>
    <row r="40" spans="1:21" x14ac:dyDescent="0.25">
      <c r="B40" s="29" t="s">
        <v>20</v>
      </c>
      <c r="D40" s="118" t="s">
        <v>21</v>
      </c>
      <c r="E40" s="118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U40" s="28"/>
    </row>
    <row r="41" spans="1:21" ht="15.75" thickBot="1" x14ac:dyDescent="0.3">
      <c r="B41" s="30" t="s">
        <v>22</v>
      </c>
      <c r="C41" s="31"/>
      <c r="D41" s="120" t="s">
        <v>23</v>
      </c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32"/>
      <c r="U41" s="33"/>
    </row>
    <row r="42" spans="1:21" ht="15.75" thickTop="1" x14ac:dyDescent="0.25">
      <c r="D42" s="34"/>
      <c r="E42" s="34"/>
    </row>
    <row r="43" spans="1:21" x14ac:dyDescent="0.25">
      <c r="B43" t="s">
        <v>56</v>
      </c>
    </row>
    <row r="44" spans="1:21" x14ac:dyDescent="0.25">
      <c r="B44" s="35" t="s">
        <v>24</v>
      </c>
      <c r="C44" s="36" t="s">
        <v>25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21" x14ac:dyDescent="0.25">
      <c r="B45" s="35" t="s">
        <v>26</v>
      </c>
      <c r="C45" s="35" t="s">
        <v>27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21" x14ac:dyDescent="0.25">
      <c r="B46" s="35" t="s">
        <v>28</v>
      </c>
      <c r="C46" s="36" t="s">
        <v>29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21" x14ac:dyDescent="0.25">
      <c r="B47" s="35" t="s">
        <v>30</v>
      </c>
      <c r="C47" s="35" t="s">
        <v>31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21" x14ac:dyDescent="0.25">
      <c r="B48" s="35" t="s">
        <v>32</v>
      </c>
      <c r="C48" s="35" t="s">
        <v>33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2:14" x14ac:dyDescent="0.25">
      <c r="B49" s="35" t="s">
        <v>34</v>
      </c>
      <c r="C49" s="35" t="s">
        <v>35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2:14" x14ac:dyDescent="0.25">
      <c r="B50" s="35" t="s">
        <v>36</v>
      </c>
      <c r="C50" s="35" t="s">
        <v>37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2:14" x14ac:dyDescent="0.25">
      <c r="B51" s="35" t="s">
        <v>38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2:14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2:14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2:14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2:14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14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14" x14ac:dyDescent="0.25">
      <c r="B58" s="35"/>
      <c r="C58" s="35" t="s">
        <v>46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</sheetData>
  <mergeCells count="4">
    <mergeCell ref="B38:D38"/>
    <mergeCell ref="D39:S39"/>
    <mergeCell ref="D40:S40"/>
    <mergeCell ref="D41:S41"/>
  </mergeCells>
  <conditionalFormatting sqref="C2:C37">
    <cfRule type="cellIs" dxfId="130" priority="1" operator="equal">
      <formula>"Pinnacle"</formula>
    </cfRule>
    <cfRule type="cellIs" dxfId="129" priority="2" operator="equal">
      <formula>"Charter"</formula>
    </cfRule>
    <cfRule type="cellIs" dxfId="128" priority="3" operator="equal">
      <formula>"Repeat"</formula>
    </cfRule>
    <cfRule type="cellIs" dxfId="127" priority="4" operator="equal">
      <formula>"First Time"</formula>
    </cfRule>
  </conditionalFormatting>
  <conditionalFormatting sqref="F2:F37">
    <cfRule type="cellIs" dxfId="126" priority="7" operator="equal">
      <formula>"NO"</formula>
    </cfRule>
    <cfRule type="cellIs" dxfId="125" priority="8" operator="equal">
      <formula>"YES"</formula>
    </cfRule>
  </conditionalFormatting>
  <conditionalFormatting sqref="S2:S37">
    <cfRule type="cellIs" dxfId="124" priority="9" operator="equal">
      <formula>"Qualified"</formula>
    </cfRule>
    <cfRule type="cellIs" dxfId="123" priority="10" operator="equal">
      <formula>"Not-Qualified"</formula>
    </cfRule>
  </conditionalFormatting>
  <conditionalFormatting sqref="T2:T37">
    <cfRule type="cellIs" dxfId="122" priority="6" operator="between">
      <formula>1</formula>
      <formula>5</formula>
    </cfRule>
  </conditionalFormatting>
  <conditionalFormatting sqref="U2:U37">
    <cfRule type="cellIs" dxfId="121" priority="5" operator="between">
      <formula>1</formula>
      <formula>5</formula>
    </cfRule>
  </conditionalFormatting>
  <dataValidations count="4">
    <dataValidation type="list" allowBlank="1" showInputMessage="1" showErrorMessage="1" sqref="S2:S37" xr:uid="{6ECE12A0-91ED-4873-BD54-4BB7EBDABD50}">
      <formula1>"Qualified, Not-Qualified"</formula1>
    </dataValidation>
    <dataValidation type="list" allowBlank="1" showInputMessage="1" showErrorMessage="1" sqref="F2:F37" xr:uid="{9DABB91E-64F0-491C-9B7D-CD7487422337}">
      <formula1>"YES, NO"</formula1>
    </dataValidation>
    <dataValidation type="list" allowBlank="1" showInputMessage="1" showErrorMessage="1" sqref="T2:U37" xr:uid="{97E4BC08-212D-48C4-A62F-B47A071C5122}">
      <formula1>"1,2,3,4,5"</formula1>
    </dataValidation>
    <dataValidation type="list" allowBlank="1" showInputMessage="1" showErrorMessage="1" sqref="C2:C37" xr:uid="{1C33C449-5E99-4F15-8A54-36682ECDDE63}">
      <formula1>"First Time, Repeat, Charter, Pinnacle"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CF23-1E21-41F7-8D35-9B1DEA6A69AB}">
  <dimension ref="A1:U59"/>
  <sheetViews>
    <sheetView workbookViewId="0">
      <selection activeCell="M28" sqref="M28"/>
    </sheetView>
  </sheetViews>
  <sheetFormatPr defaultRowHeight="15" x14ac:dyDescent="0.25"/>
  <cols>
    <col min="1" max="1" width="10.7109375" customWidth="1"/>
    <col min="3" max="3" width="11.28515625" customWidth="1"/>
    <col min="4" max="4" width="11.5703125" customWidth="1"/>
    <col min="5" max="5" width="11.85546875" customWidth="1"/>
  </cols>
  <sheetData>
    <row r="1" spans="1:21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1" x14ac:dyDescent="0.25">
      <c r="A2" s="37" t="s">
        <v>64</v>
      </c>
      <c r="B2" s="39" t="s">
        <v>65</v>
      </c>
      <c r="C2" s="46" t="s">
        <v>62</v>
      </c>
      <c r="D2" s="39" t="s">
        <v>66</v>
      </c>
      <c r="E2" s="39" t="s">
        <v>64</v>
      </c>
      <c r="F2" s="47" t="s">
        <v>67</v>
      </c>
      <c r="G2" s="11">
        <v>8</v>
      </c>
      <c r="H2" s="11">
        <v>4</v>
      </c>
      <c r="I2" s="11"/>
      <c r="J2" s="11"/>
      <c r="K2" s="12"/>
      <c r="L2" s="11"/>
      <c r="M2" s="11"/>
      <c r="N2" s="11"/>
      <c r="O2" s="11"/>
      <c r="P2" s="11"/>
      <c r="Q2" s="45">
        <f t="shared" ref="Q2:Q18" si="0">SUM(G2:P2)</f>
        <v>12</v>
      </c>
      <c r="R2" s="13">
        <v>10</v>
      </c>
      <c r="S2" s="14"/>
      <c r="T2" s="15"/>
      <c r="U2" s="16">
        <v>4</v>
      </c>
    </row>
    <row r="3" spans="1:21" x14ac:dyDescent="0.25">
      <c r="A3" s="37" t="s">
        <v>68</v>
      </c>
      <c r="B3" s="40" t="s">
        <v>69</v>
      </c>
      <c r="C3" s="48" t="s">
        <v>59</v>
      </c>
      <c r="D3" s="39" t="s">
        <v>70</v>
      </c>
      <c r="E3" s="39" t="s">
        <v>71</v>
      </c>
      <c r="F3" s="47" t="s">
        <v>60</v>
      </c>
      <c r="G3" s="11">
        <v>8</v>
      </c>
      <c r="H3" s="11">
        <v>2</v>
      </c>
      <c r="I3" s="11"/>
      <c r="J3" s="11"/>
      <c r="K3" s="12"/>
      <c r="L3" s="11"/>
      <c r="M3" s="11"/>
      <c r="N3" s="11"/>
      <c r="O3" s="11"/>
      <c r="P3" s="11"/>
      <c r="Q3" s="45">
        <f t="shared" si="0"/>
        <v>10</v>
      </c>
      <c r="R3" s="13">
        <v>8</v>
      </c>
      <c r="S3" s="14"/>
      <c r="T3" s="15"/>
      <c r="U3" s="16">
        <v>5</v>
      </c>
    </row>
    <row r="4" spans="1:21" x14ac:dyDescent="0.25">
      <c r="A4" s="37" t="s">
        <v>72</v>
      </c>
      <c r="B4" s="39" t="s">
        <v>73</v>
      </c>
      <c r="C4" s="46" t="s">
        <v>62</v>
      </c>
      <c r="D4" s="39" t="s">
        <v>74</v>
      </c>
      <c r="E4" s="39" t="s">
        <v>75</v>
      </c>
      <c r="F4" s="47" t="s">
        <v>67</v>
      </c>
      <c r="G4" s="11">
        <v>6</v>
      </c>
      <c r="H4" s="11">
        <v>4</v>
      </c>
      <c r="I4" s="11"/>
      <c r="J4" s="11"/>
      <c r="K4" s="12"/>
      <c r="L4" s="11"/>
      <c r="M4" s="11"/>
      <c r="N4" s="11"/>
      <c r="O4" s="11"/>
      <c r="P4" s="11"/>
      <c r="Q4" s="45">
        <f t="shared" si="0"/>
        <v>10</v>
      </c>
      <c r="R4" s="13">
        <v>2</v>
      </c>
      <c r="S4" s="14"/>
      <c r="T4" s="15"/>
      <c r="U4" s="16">
        <v>5</v>
      </c>
    </row>
    <row r="5" spans="1:21" x14ac:dyDescent="0.25">
      <c r="A5" s="37" t="s">
        <v>72</v>
      </c>
      <c r="B5" s="39" t="s">
        <v>73</v>
      </c>
      <c r="C5" s="46" t="s">
        <v>59</v>
      </c>
      <c r="D5" s="39" t="s">
        <v>76</v>
      </c>
      <c r="E5" s="39" t="s">
        <v>77</v>
      </c>
      <c r="F5" s="47" t="s">
        <v>67</v>
      </c>
      <c r="G5" s="11">
        <v>3</v>
      </c>
      <c r="H5" s="11">
        <v>5</v>
      </c>
      <c r="I5" s="11"/>
      <c r="J5" s="11"/>
      <c r="K5" s="12"/>
      <c r="L5" s="11"/>
      <c r="M5" s="11"/>
      <c r="N5" s="11"/>
      <c r="O5" s="11"/>
      <c r="P5" s="11"/>
      <c r="Q5" s="45">
        <f t="shared" si="0"/>
        <v>8</v>
      </c>
      <c r="R5" s="13">
        <v>5</v>
      </c>
      <c r="S5" s="14"/>
      <c r="T5" s="15">
        <v>5</v>
      </c>
      <c r="U5" s="16"/>
    </row>
    <row r="6" spans="1:21" x14ac:dyDescent="0.25">
      <c r="A6" s="37" t="s">
        <v>78</v>
      </c>
      <c r="B6" s="39" t="s">
        <v>79</v>
      </c>
      <c r="C6" s="46" t="s">
        <v>59</v>
      </c>
      <c r="D6" s="39" t="s">
        <v>80</v>
      </c>
      <c r="E6" s="39" t="s">
        <v>81</v>
      </c>
      <c r="F6" s="47" t="s">
        <v>60</v>
      </c>
      <c r="G6" s="11">
        <v>4</v>
      </c>
      <c r="H6" s="11">
        <v>3</v>
      </c>
      <c r="I6" s="11"/>
      <c r="J6" s="11"/>
      <c r="K6" s="12"/>
      <c r="L6" s="11"/>
      <c r="M6" s="11"/>
      <c r="N6" s="11"/>
      <c r="O6" s="11"/>
      <c r="P6" s="11"/>
      <c r="Q6" s="45">
        <f t="shared" si="0"/>
        <v>7</v>
      </c>
      <c r="R6" s="13">
        <v>4</v>
      </c>
      <c r="S6" s="14"/>
      <c r="T6" s="15"/>
      <c r="U6" s="16"/>
    </row>
    <row r="7" spans="1:21" x14ac:dyDescent="0.25">
      <c r="A7" s="37" t="s">
        <v>78</v>
      </c>
      <c r="B7" s="39" t="s">
        <v>79</v>
      </c>
      <c r="C7" s="46" t="s">
        <v>59</v>
      </c>
      <c r="D7" s="39" t="s">
        <v>82</v>
      </c>
      <c r="E7" s="39" t="s">
        <v>83</v>
      </c>
      <c r="F7" s="47" t="s">
        <v>60</v>
      </c>
      <c r="G7" s="11">
        <v>13</v>
      </c>
      <c r="H7" s="11">
        <v>8</v>
      </c>
      <c r="I7" s="11"/>
      <c r="J7" s="11"/>
      <c r="K7" s="12"/>
      <c r="L7" s="11"/>
      <c r="M7" s="11"/>
      <c r="N7" s="11"/>
      <c r="O7" s="11"/>
      <c r="P7" s="11"/>
      <c r="Q7" s="45">
        <f t="shared" si="0"/>
        <v>21</v>
      </c>
      <c r="R7" s="13">
        <v>18</v>
      </c>
      <c r="S7" s="14"/>
      <c r="T7" s="15">
        <v>3</v>
      </c>
      <c r="U7" s="16">
        <v>1</v>
      </c>
    </row>
    <row r="8" spans="1:21" x14ac:dyDescent="0.25">
      <c r="A8" s="37" t="s">
        <v>84</v>
      </c>
      <c r="B8" s="39" t="s">
        <v>85</v>
      </c>
      <c r="C8" s="46" t="s">
        <v>62</v>
      </c>
      <c r="D8" s="39" t="s">
        <v>86</v>
      </c>
      <c r="E8" s="39" t="s">
        <v>87</v>
      </c>
      <c r="F8" s="47" t="s">
        <v>60</v>
      </c>
      <c r="G8" s="11">
        <v>2</v>
      </c>
      <c r="H8" s="11">
        <v>6</v>
      </c>
      <c r="I8" s="11"/>
      <c r="J8" s="11"/>
      <c r="K8" s="12"/>
      <c r="L8" s="11"/>
      <c r="M8" s="11"/>
      <c r="N8" s="17"/>
      <c r="O8" s="11"/>
      <c r="P8" s="11"/>
      <c r="Q8" s="45">
        <f t="shared" si="0"/>
        <v>8</v>
      </c>
      <c r="R8" s="13">
        <v>5</v>
      </c>
      <c r="S8" s="14"/>
      <c r="T8" s="15">
        <v>4</v>
      </c>
      <c r="U8" s="16"/>
    </row>
    <row r="9" spans="1:21" x14ac:dyDescent="0.25">
      <c r="A9" s="37" t="s">
        <v>88</v>
      </c>
      <c r="B9" s="39" t="s">
        <v>89</v>
      </c>
      <c r="C9" s="46" t="s">
        <v>59</v>
      </c>
      <c r="D9" s="39" t="s">
        <v>90</v>
      </c>
      <c r="E9" s="39" t="s">
        <v>91</v>
      </c>
      <c r="F9" s="47" t="s">
        <v>67</v>
      </c>
      <c r="G9" s="11">
        <v>2</v>
      </c>
      <c r="H9" s="11">
        <v>1</v>
      </c>
      <c r="I9" s="11"/>
      <c r="J9" s="11"/>
      <c r="K9" s="12"/>
      <c r="L9" s="11"/>
      <c r="M9" s="11"/>
      <c r="N9" s="11"/>
      <c r="O9" s="11"/>
      <c r="P9" s="11"/>
      <c r="Q9" s="45">
        <f t="shared" si="0"/>
        <v>3</v>
      </c>
      <c r="R9" s="13">
        <v>2</v>
      </c>
      <c r="S9" s="14"/>
      <c r="T9" s="15"/>
      <c r="U9" s="16"/>
    </row>
    <row r="10" spans="1:21" x14ac:dyDescent="0.25">
      <c r="A10" s="37" t="s">
        <v>88</v>
      </c>
      <c r="B10" s="39" t="s">
        <v>89</v>
      </c>
      <c r="C10" s="46" t="s">
        <v>59</v>
      </c>
      <c r="D10" s="39" t="s">
        <v>92</v>
      </c>
      <c r="E10" s="39" t="s">
        <v>93</v>
      </c>
      <c r="F10" s="47" t="s">
        <v>67</v>
      </c>
      <c r="G10" s="11">
        <v>0</v>
      </c>
      <c r="H10" s="11">
        <v>1</v>
      </c>
      <c r="I10" s="11"/>
      <c r="J10" s="11"/>
      <c r="K10" s="12"/>
      <c r="L10" s="11"/>
      <c r="M10" s="11"/>
      <c r="N10" s="11"/>
      <c r="O10" s="11"/>
      <c r="P10" s="11"/>
      <c r="Q10" s="45">
        <f t="shared" si="0"/>
        <v>1</v>
      </c>
      <c r="R10" s="13">
        <v>1</v>
      </c>
      <c r="S10" s="14"/>
      <c r="T10" s="15"/>
      <c r="U10" s="16"/>
    </row>
    <row r="11" spans="1:21" x14ac:dyDescent="0.25">
      <c r="A11" s="37" t="s">
        <v>88</v>
      </c>
      <c r="B11" s="39" t="s">
        <v>89</v>
      </c>
      <c r="C11" s="46" t="s">
        <v>59</v>
      </c>
      <c r="D11" s="39" t="s">
        <v>94</v>
      </c>
      <c r="E11" s="39" t="s">
        <v>95</v>
      </c>
      <c r="F11" s="47" t="s">
        <v>67</v>
      </c>
      <c r="G11" s="11">
        <v>0</v>
      </c>
      <c r="H11" s="11">
        <v>2</v>
      </c>
      <c r="I11" s="11"/>
      <c r="J11" s="11"/>
      <c r="K11" s="12"/>
      <c r="L11" s="11"/>
      <c r="M11" s="11"/>
      <c r="N11" s="11"/>
      <c r="O11" s="17"/>
      <c r="P11" s="17"/>
      <c r="Q11" s="45">
        <f t="shared" si="0"/>
        <v>2</v>
      </c>
      <c r="R11" s="13">
        <v>2</v>
      </c>
      <c r="S11" s="14"/>
      <c r="T11" s="15"/>
      <c r="U11" s="16"/>
    </row>
    <row r="12" spans="1:21" x14ac:dyDescent="0.25">
      <c r="A12" s="37" t="s">
        <v>96</v>
      </c>
      <c r="B12" s="39" t="s">
        <v>97</v>
      </c>
      <c r="C12" s="49" t="s">
        <v>59</v>
      </c>
      <c r="D12" s="50" t="s">
        <v>98</v>
      </c>
      <c r="E12" s="50" t="s">
        <v>99</v>
      </c>
      <c r="F12" s="47" t="s">
        <v>67</v>
      </c>
      <c r="G12" s="11">
        <v>12</v>
      </c>
      <c r="H12" s="11">
        <v>5</v>
      </c>
      <c r="I12" s="11"/>
      <c r="J12" s="11"/>
      <c r="K12" s="12"/>
      <c r="L12" s="11"/>
      <c r="M12" s="11"/>
      <c r="N12" s="11"/>
      <c r="O12" s="11"/>
      <c r="P12" s="11"/>
      <c r="Q12" s="45">
        <f t="shared" si="0"/>
        <v>17</v>
      </c>
      <c r="R12" s="13">
        <v>7</v>
      </c>
      <c r="S12" s="14"/>
      <c r="T12" s="15">
        <v>5</v>
      </c>
      <c r="U12" s="16">
        <v>2</v>
      </c>
    </row>
    <row r="13" spans="1:21" x14ac:dyDescent="0.25">
      <c r="A13" s="37" t="s">
        <v>96</v>
      </c>
      <c r="B13" s="39" t="s">
        <v>97</v>
      </c>
      <c r="C13" s="46" t="s">
        <v>62</v>
      </c>
      <c r="D13" s="39" t="s">
        <v>100</v>
      </c>
      <c r="E13" s="39" t="s">
        <v>101</v>
      </c>
      <c r="F13" s="47" t="s">
        <v>67</v>
      </c>
      <c r="G13" s="11">
        <v>4</v>
      </c>
      <c r="H13" s="11">
        <v>2</v>
      </c>
      <c r="I13" s="11"/>
      <c r="J13" s="11"/>
      <c r="K13" s="12"/>
      <c r="L13" s="11"/>
      <c r="M13" s="11"/>
      <c r="N13" s="17"/>
      <c r="O13" s="18"/>
      <c r="P13" s="18"/>
      <c r="Q13" s="45">
        <f t="shared" si="0"/>
        <v>6</v>
      </c>
      <c r="R13" s="13">
        <v>2</v>
      </c>
      <c r="S13" s="14"/>
      <c r="T13" s="15"/>
      <c r="U13" s="16"/>
    </row>
    <row r="14" spans="1:21" x14ac:dyDescent="0.25">
      <c r="A14" s="37" t="s">
        <v>96</v>
      </c>
      <c r="B14" s="39" t="s">
        <v>97</v>
      </c>
      <c r="C14" s="46" t="s">
        <v>59</v>
      </c>
      <c r="D14" s="39" t="s">
        <v>102</v>
      </c>
      <c r="E14" s="39" t="s">
        <v>103</v>
      </c>
      <c r="F14" s="47" t="s">
        <v>67</v>
      </c>
      <c r="G14" s="11">
        <v>2</v>
      </c>
      <c r="H14" s="11">
        <v>0</v>
      </c>
      <c r="I14" s="11"/>
      <c r="J14" s="11"/>
      <c r="K14" s="12"/>
      <c r="L14" s="11"/>
      <c r="M14" s="11"/>
      <c r="N14" s="11"/>
      <c r="O14" s="11"/>
      <c r="P14" s="11"/>
      <c r="Q14" s="45">
        <f t="shared" si="0"/>
        <v>2</v>
      </c>
      <c r="R14" s="13">
        <v>1</v>
      </c>
      <c r="S14" s="14"/>
      <c r="T14" s="15"/>
      <c r="U14" s="16"/>
    </row>
    <row r="15" spans="1:21" x14ac:dyDescent="0.25">
      <c r="A15" s="37" t="s">
        <v>104</v>
      </c>
      <c r="B15" s="39" t="s">
        <v>105</v>
      </c>
      <c r="C15" s="49" t="s">
        <v>62</v>
      </c>
      <c r="D15" s="50" t="s">
        <v>106</v>
      </c>
      <c r="E15" s="50" t="s">
        <v>107</v>
      </c>
      <c r="F15" s="47" t="s">
        <v>67</v>
      </c>
      <c r="G15" s="11">
        <v>7</v>
      </c>
      <c r="H15" s="11">
        <v>10</v>
      </c>
      <c r="I15" s="11"/>
      <c r="J15" s="11"/>
      <c r="K15" s="12"/>
      <c r="L15" s="11"/>
      <c r="M15" s="11"/>
      <c r="N15" s="11"/>
      <c r="O15" s="11"/>
      <c r="P15" s="11"/>
      <c r="Q15" s="45">
        <f t="shared" si="0"/>
        <v>17</v>
      </c>
      <c r="R15" s="13">
        <v>11</v>
      </c>
      <c r="S15" s="14"/>
      <c r="T15" s="15">
        <v>1</v>
      </c>
      <c r="U15" s="16">
        <v>2</v>
      </c>
    </row>
    <row r="16" spans="1:21" x14ac:dyDescent="0.25">
      <c r="A16" s="37" t="s">
        <v>104</v>
      </c>
      <c r="B16" s="39" t="s">
        <v>105</v>
      </c>
      <c r="C16" s="49" t="s">
        <v>59</v>
      </c>
      <c r="D16" s="50" t="s">
        <v>108</v>
      </c>
      <c r="E16" s="50" t="s">
        <v>109</v>
      </c>
      <c r="F16" s="47" t="s">
        <v>67</v>
      </c>
      <c r="G16" s="11">
        <v>3</v>
      </c>
      <c r="H16" s="11">
        <v>0</v>
      </c>
      <c r="I16" s="11"/>
      <c r="J16" s="11"/>
      <c r="K16" s="12"/>
      <c r="L16" s="11"/>
      <c r="M16" s="11"/>
      <c r="N16" s="11"/>
      <c r="O16" s="11"/>
      <c r="P16" s="11"/>
      <c r="Q16" s="45">
        <f t="shared" si="0"/>
        <v>3</v>
      </c>
      <c r="R16" s="13">
        <v>1</v>
      </c>
      <c r="S16" s="14"/>
      <c r="T16" s="15"/>
      <c r="U16" s="16"/>
    </row>
    <row r="17" spans="1:21" x14ac:dyDescent="0.25">
      <c r="A17" s="37" t="s">
        <v>110</v>
      </c>
      <c r="B17" s="39" t="s">
        <v>111</v>
      </c>
      <c r="C17" s="46" t="s">
        <v>62</v>
      </c>
      <c r="D17" s="39" t="s">
        <v>112</v>
      </c>
      <c r="E17" s="39" t="s">
        <v>113</v>
      </c>
      <c r="F17" s="47" t="s">
        <v>60</v>
      </c>
      <c r="G17" s="11">
        <v>4</v>
      </c>
      <c r="H17" s="11">
        <v>9</v>
      </c>
      <c r="I17" s="11"/>
      <c r="J17" s="11"/>
      <c r="K17" s="19"/>
      <c r="L17" s="17"/>
      <c r="M17" s="17"/>
      <c r="N17" s="17"/>
      <c r="O17" s="17"/>
      <c r="P17" s="17"/>
      <c r="Q17" s="45">
        <f t="shared" si="0"/>
        <v>13</v>
      </c>
      <c r="R17" s="13">
        <v>5</v>
      </c>
      <c r="S17" s="14"/>
      <c r="T17" s="15">
        <v>2</v>
      </c>
      <c r="U17" s="16">
        <v>3</v>
      </c>
    </row>
    <row r="18" spans="1:21" x14ac:dyDescent="0.25">
      <c r="A18" s="37" t="s">
        <v>110</v>
      </c>
      <c r="B18" s="39" t="s">
        <v>111</v>
      </c>
      <c r="C18" s="49" t="s">
        <v>59</v>
      </c>
      <c r="D18" s="50" t="s">
        <v>114</v>
      </c>
      <c r="E18" s="50" t="s">
        <v>115</v>
      </c>
      <c r="F18" s="47" t="s">
        <v>60</v>
      </c>
      <c r="G18" s="11">
        <v>0</v>
      </c>
      <c r="H18" s="11">
        <v>1</v>
      </c>
      <c r="I18" s="11"/>
      <c r="J18" s="11"/>
      <c r="K18" s="12"/>
      <c r="L18" s="11"/>
      <c r="M18" s="11"/>
      <c r="N18" s="11"/>
      <c r="O18" s="11"/>
      <c r="P18" s="11"/>
      <c r="Q18" s="45">
        <f t="shared" si="0"/>
        <v>1</v>
      </c>
      <c r="R18" s="13">
        <v>0</v>
      </c>
      <c r="S18" s="14"/>
      <c r="T18" s="15"/>
      <c r="U18" s="16"/>
    </row>
    <row r="19" spans="1:21" x14ac:dyDescent="0.25">
      <c r="A19" s="37" t="s">
        <v>110</v>
      </c>
      <c r="B19" s="39" t="s">
        <v>111</v>
      </c>
      <c r="C19" s="51" t="s">
        <v>59</v>
      </c>
      <c r="D19" s="39" t="s">
        <v>116</v>
      </c>
      <c r="E19" s="39" t="s">
        <v>117</v>
      </c>
      <c r="F19" s="47" t="s">
        <v>60</v>
      </c>
      <c r="G19" s="11">
        <v>3</v>
      </c>
      <c r="H19" s="11">
        <v>4</v>
      </c>
      <c r="I19" s="11"/>
      <c r="J19" s="11"/>
      <c r="K19" s="12"/>
      <c r="L19" s="11"/>
      <c r="M19" s="11"/>
      <c r="N19" s="11"/>
      <c r="O19" s="11"/>
      <c r="P19" s="11"/>
      <c r="Q19" s="45">
        <f t="shared" ref="Q19:Q38" si="1">SUM(G19:P19)</f>
        <v>7</v>
      </c>
      <c r="R19" s="13">
        <v>5</v>
      </c>
      <c r="S19" s="14"/>
      <c r="T19" s="15"/>
      <c r="U19" s="16"/>
    </row>
    <row r="20" spans="1:21" x14ac:dyDescent="0.25">
      <c r="A20" s="37" t="s">
        <v>462</v>
      </c>
      <c r="B20" s="39" t="s">
        <v>463</v>
      </c>
      <c r="C20" s="51" t="s">
        <v>59</v>
      </c>
      <c r="D20" s="39" t="s">
        <v>464</v>
      </c>
      <c r="E20" s="39" t="s">
        <v>465</v>
      </c>
      <c r="F20" s="47" t="s">
        <v>67</v>
      </c>
      <c r="G20" s="11" t="s">
        <v>466</v>
      </c>
      <c r="H20" s="11">
        <v>5</v>
      </c>
      <c r="I20" s="11"/>
      <c r="J20" s="11"/>
      <c r="K20" s="12"/>
      <c r="L20" s="11"/>
      <c r="M20" s="11"/>
      <c r="N20" s="11"/>
      <c r="O20" s="11"/>
      <c r="P20" s="11"/>
      <c r="Q20" s="45">
        <f t="shared" si="1"/>
        <v>5</v>
      </c>
      <c r="R20" s="13">
        <v>3</v>
      </c>
      <c r="S20" s="14"/>
      <c r="T20" s="15">
        <v>5</v>
      </c>
      <c r="U20" s="16"/>
    </row>
    <row r="21" spans="1:21" x14ac:dyDescent="0.25">
      <c r="A21" s="37" t="s">
        <v>462</v>
      </c>
      <c r="B21" s="39" t="s">
        <v>463</v>
      </c>
      <c r="C21" s="51" t="s">
        <v>59</v>
      </c>
      <c r="D21" s="39" t="s">
        <v>467</v>
      </c>
      <c r="E21" s="39" t="s">
        <v>468</v>
      </c>
      <c r="F21" s="47" t="s">
        <v>67</v>
      </c>
      <c r="G21" s="11" t="s">
        <v>466</v>
      </c>
      <c r="H21" s="11">
        <v>0</v>
      </c>
      <c r="I21" s="11"/>
      <c r="J21" s="11"/>
      <c r="K21" s="12"/>
      <c r="L21" s="11"/>
      <c r="M21" s="11"/>
      <c r="N21" s="11"/>
      <c r="O21" s="11"/>
      <c r="P21" s="11"/>
      <c r="Q21" s="45">
        <f t="shared" si="1"/>
        <v>0</v>
      </c>
      <c r="R21" s="13">
        <v>0</v>
      </c>
      <c r="S21" s="14"/>
      <c r="T21" s="15"/>
      <c r="U21" s="16"/>
    </row>
    <row r="22" spans="1:21" x14ac:dyDescent="0.25">
      <c r="A22" s="37"/>
      <c r="B22" s="39"/>
      <c r="C22" s="51"/>
      <c r="D22" s="39"/>
      <c r="E22" s="39"/>
      <c r="F22" s="47"/>
      <c r="G22" s="11"/>
      <c r="H22" s="11"/>
      <c r="I22" s="11"/>
      <c r="J22" s="11"/>
      <c r="K22" s="12"/>
      <c r="L22" s="11"/>
      <c r="M22" s="11"/>
      <c r="N22" s="11"/>
      <c r="O22" s="11"/>
      <c r="P22" s="17"/>
      <c r="Q22" s="45">
        <f t="shared" si="1"/>
        <v>0</v>
      </c>
      <c r="R22" s="13">
        <v>0</v>
      </c>
      <c r="S22" s="14"/>
      <c r="T22" s="15"/>
      <c r="U22" s="16"/>
    </row>
    <row r="23" spans="1:21" x14ac:dyDescent="0.25">
      <c r="A23" s="37"/>
      <c r="B23" s="39"/>
      <c r="C23" s="46"/>
      <c r="D23" s="39"/>
      <c r="E23" s="39"/>
      <c r="F23" s="47"/>
      <c r="G23" s="11"/>
      <c r="H23" s="11"/>
      <c r="I23" s="11"/>
      <c r="J23" s="11"/>
      <c r="K23" s="12"/>
      <c r="L23" s="11"/>
      <c r="M23" s="11"/>
      <c r="N23" s="11"/>
      <c r="O23" s="11"/>
      <c r="P23" s="11"/>
      <c r="Q23" s="45">
        <f t="shared" si="1"/>
        <v>0</v>
      </c>
      <c r="R23" s="13">
        <v>0</v>
      </c>
      <c r="S23" s="14"/>
      <c r="T23" s="15"/>
      <c r="U23" s="16"/>
    </row>
    <row r="24" spans="1:21" x14ac:dyDescent="0.25">
      <c r="A24" s="37"/>
      <c r="B24" s="39"/>
      <c r="C24" s="46"/>
      <c r="D24" s="39"/>
      <c r="E24" s="39"/>
      <c r="F24" s="47"/>
      <c r="G24" s="11"/>
      <c r="H24" s="11"/>
      <c r="I24" s="11"/>
      <c r="J24" s="11"/>
      <c r="K24" s="12"/>
      <c r="L24" s="11"/>
      <c r="M24" s="11"/>
      <c r="N24" s="11"/>
      <c r="O24" s="11"/>
      <c r="P24" s="11"/>
      <c r="Q24" s="45">
        <f t="shared" si="1"/>
        <v>0</v>
      </c>
      <c r="R24" s="13">
        <v>0</v>
      </c>
      <c r="S24" s="14"/>
      <c r="T24" s="15"/>
      <c r="U24" s="16"/>
    </row>
    <row r="25" spans="1:21" x14ac:dyDescent="0.25">
      <c r="A25" s="37"/>
      <c r="B25" s="39"/>
      <c r="C25" s="46"/>
      <c r="D25" s="52"/>
      <c r="E25" s="52"/>
      <c r="F25" s="47"/>
      <c r="G25" s="11"/>
      <c r="H25" s="11"/>
      <c r="I25" s="11"/>
      <c r="J25" s="11"/>
      <c r="K25" s="12"/>
      <c r="L25" s="11"/>
      <c r="M25" s="11"/>
      <c r="N25" s="17"/>
      <c r="O25" s="17"/>
      <c r="P25" s="17"/>
      <c r="Q25" s="45">
        <f t="shared" si="1"/>
        <v>0</v>
      </c>
      <c r="R25" s="13">
        <v>0</v>
      </c>
      <c r="S25" s="14"/>
      <c r="T25" s="15"/>
      <c r="U25" s="16"/>
    </row>
    <row r="26" spans="1:21" x14ac:dyDescent="0.25">
      <c r="A26" s="37"/>
      <c r="B26" s="39"/>
      <c r="C26" s="46"/>
      <c r="D26" s="39"/>
      <c r="E26" s="39"/>
      <c r="F26" s="47"/>
      <c r="G26" s="11"/>
      <c r="H26" s="11"/>
      <c r="I26" s="11"/>
      <c r="J26" s="11"/>
      <c r="K26" s="12"/>
      <c r="L26" s="11"/>
      <c r="M26" s="11"/>
      <c r="N26" s="11"/>
      <c r="O26" s="11"/>
      <c r="P26" s="11"/>
      <c r="Q26" s="45">
        <f t="shared" si="1"/>
        <v>0</v>
      </c>
      <c r="R26" s="13">
        <v>0</v>
      </c>
      <c r="S26" s="14"/>
      <c r="T26" s="15"/>
      <c r="U26" s="16"/>
    </row>
    <row r="27" spans="1:21" x14ac:dyDescent="0.25">
      <c r="A27" s="37"/>
      <c r="B27" s="39"/>
      <c r="C27" s="46"/>
      <c r="D27" s="39"/>
      <c r="E27" s="39"/>
      <c r="F27" s="47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45">
        <f t="shared" si="1"/>
        <v>0</v>
      </c>
      <c r="R27" s="13">
        <v>0</v>
      </c>
      <c r="S27" s="14"/>
      <c r="T27" s="15"/>
      <c r="U27" s="16"/>
    </row>
    <row r="28" spans="1:21" x14ac:dyDescent="0.25">
      <c r="A28" s="37"/>
      <c r="B28" s="39"/>
      <c r="C28" s="46"/>
      <c r="D28" s="39"/>
      <c r="E28" s="39"/>
      <c r="F28" s="47"/>
      <c r="G28" s="11"/>
      <c r="H28" s="11"/>
      <c r="I28" s="11"/>
      <c r="J28" s="11"/>
      <c r="K28" s="12"/>
      <c r="L28" s="11"/>
      <c r="M28" s="11"/>
      <c r="N28" s="11"/>
      <c r="O28" s="11"/>
      <c r="P28" s="11"/>
      <c r="Q28" s="45">
        <f t="shared" si="1"/>
        <v>0</v>
      </c>
      <c r="R28" s="13">
        <v>0</v>
      </c>
      <c r="S28" s="14"/>
      <c r="T28" s="15"/>
      <c r="U28" s="16"/>
    </row>
    <row r="29" spans="1:21" x14ac:dyDescent="0.25">
      <c r="A29" s="37"/>
      <c r="B29" s="39"/>
      <c r="C29" s="46"/>
      <c r="D29" s="39"/>
      <c r="E29" s="39"/>
      <c r="F29" s="47"/>
      <c r="G29" s="11"/>
      <c r="H29" s="11"/>
      <c r="I29" s="11"/>
      <c r="J29" s="11"/>
      <c r="K29" s="12"/>
      <c r="L29" s="11"/>
      <c r="M29" s="11"/>
      <c r="N29" s="11"/>
      <c r="O29" s="11"/>
      <c r="P29" s="11"/>
      <c r="Q29" s="45">
        <f t="shared" si="1"/>
        <v>0</v>
      </c>
      <c r="R29" s="13">
        <v>0</v>
      </c>
      <c r="S29" s="14"/>
      <c r="T29" s="15"/>
      <c r="U29" s="16"/>
    </row>
    <row r="30" spans="1:21" x14ac:dyDescent="0.25">
      <c r="A30" s="37"/>
      <c r="B30" s="39"/>
      <c r="C30" s="46"/>
      <c r="D30" s="39"/>
      <c r="E30" s="39"/>
      <c r="F30" s="47"/>
      <c r="G30" s="11"/>
      <c r="H30" s="11"/>
      <c r="I30" s="11"/>
      <c r="J30" s="11"/>
      <c r="K30" s="12"/>
      <c r="L30" s="11"/>
      <c r="M30" s="11"/>
      <c r="N30" s="11"/>
      <c r="O30" s="11"/>
      <c r="P30" s="11"/>
      <c r="Q30" s="45">
        <f t="shared" si="1"/>
        <v>0</v>
      </c>
      <c r="R30" s="13">
        <v>0</v>
      </c>
      <c r="S30" s="14"/>
      <c r="T30" s="15"/>
      <c r="U30" s="16"/>
    </row>
    <row r="31" spans="1:21" x14ac:dyDescent="0.25">
      <c r="A31" s="37"/>
      <c r="B31" s="39"/>
      <c r="C31" s="46"/>
      <c r="D31" s="39"/>
      <c r="E31" s="39"/>
      <c r="F31" s="47"/>
      <c r="G31" s="11"/>
      <c r="H31" s="11"/>
      <c r="I31" s="11"/>
      <c r="J31" s="11"/>
      <c r="K31" s="12"/>
      <c r="L31" s="11"/>
      <c r="M31" s="11"/>
      <c r="N31" s="11"/>
      <c r="O31" s="11"/>
      <c r="P31" s="11"/>
      <c r="Q31" s="45">
        <f t="shared" si="1"/>
        <v>0</v>
      </c>
      <c r="R31" s="13">
        <v>0</v>
      </c>
      <c r="S31" s="14"/>
      <c r="T31" s="15"/>
      <c r="U31" s="16"/>
    </row>
    <row r="32" spans="1:21" x14ac:dyDescent="0.25">
      <c r="A32" s="37"/>
      <c r="B32" s="39"/>
      <c r="C32" s="46"/>
      <c r="D32" s="39"/>
      <c r="E32" s="39"/>
      <c r="F32" s="47"/>
      <c r="G32" s="11"/>
      <c r="H32" s="11"/>
      <c r="I32" s="11"/>
      <c r="J32" s="11"/>
      <c r="K32" s="12"/>
      <c r="L32" s="11"/>
      <c r="M32" s="11"/>
      <c r="N32" s="11"/>
      <c r="O32" s="11"/>
      <c r="P32" s="11"/>
      <c r="Q32" s="45">
        <f t="shared" si="1"/>
        <v>0</v>
      </c>
      <c r="R32" s="13">
        <v>0</v>
      </c>
      <c r="S32" s="14"/>
      <c r="T32" s="15"/>
      <c r="U32" s="16"/>
    </row>
    <row r="33" spans="1:21" x14ac:dyDescent="0.25">
      <c r="A33" s="37"/>
      <c r="B33" s="39"/>
      <c r="C33" s="46"/>
      <c r="D33" s="39"/>
      <c r="E33" s="39"/>
      <c r="F33" s="47"/>
      <c r="G33" s="11"/>
      <c r="H33" s="11"/>
      <c r="I33" s="11"/>
      <c r="J33" s="11"/>
      <c r="K33" s="12"/>
      <c r="L33" s="11"/>
      <c r="M33" s="11"/>
      <c r="N33" s="11"/>
      <c r="O33" s="11"/>
      <c r="P33" s="11"/>
      <c r="Q33" s="45">
        <f t="shared" si="1"/>
        <v>0</v>
      </c>
      <c r="R33" s="13">
        <v>0</v>
      </c>
      <c r="S33" s="14"/>
      <c r="T33" s="15"/>
      <c r="U33" s="16"/>
    </row>
    <row r="34" spans="1:21" x14ac:dyDescent="0.25">
      <c r="A34" s="37"/>
      <c r="B34" s="39"/>
      <c r="C34" s="46"/>
      <c r="D34" s="39"/>
      <c r="E34" s="39"/>
      <c r="F34" s="47"/>
      <c r="G34" s="11"/>
      <c r="H34" s="11"/>
      <c r="I34" s="11"/>
      <c r="J34" s="11"/>
      <c r="K34" s="12"/>
      <c r="L34" s="11"/>
      <c r="M34" s="11"/>
      <c r="N34" s="11"/>
      <c r="O34" s="11"/>
      <c r="P34" s="11"/>
      <c r="Q34" s="45"/>
      <c r="R34" s="13"/>
      <c r="S34" s="14"/>
      <c r="T34" s="15"/>
      <c r="U34" s="16"/>
    </row>
    <row r="35" spans="1:21" x14ac:dyDescent="0.25">
      <c r="A35" s="37"/>
      <c r="B35" s="39"/>
      <c r="C35" s="46"/>
      <c r="D35" s="39"/>
      <c r="E35" s="39"/>
      <c r="F35" s="47"/>
      <c r="G35" s="11"/>
      <c r="H35" s="11"/>
      <c r="I35" s="11"/>
      <c r="J35" s="11"/>
      <c r="K35" s="12"/>
      <c r="L35" s="11"/>
      <c r="M35" s="11"/>
      <c r="N35" s="11"/>
      <c r="O35" s="11"/>
      <c r="P35" s="11"/>
      <c r="Q35" s="45"/>
      <c r="R35" s="13"/>
      <c r="S35" s="14"/>
      <c r="T35" s="15"/>
      <c r="U35" s="16"/>
    </row>
    <row r="36" spans="1:21" x14ac:dyDescent="0.25">
      <c r="A36" s="37"/>
      <c r="B36" s="39"/>
      <c r="C36" s="46"/>
      <c r="D36" s="39"/>
      <c r="E36" s="39"/>
      <c r="F36" s="47"/>
      <c r="G36" s="11"/>
      <c r="H36" s="11"/>
      <c r="I36" s="11"/>
      <c r="J36" s="11"/>
      <c r="K36" s="12"/>
      <c r="L36" s="11"/>
      <c r="M36" s="11"/>
      <c r="N36" s="11"/>
      <c r="O36" s="11"/>
      <c r="P36" s="11"/>
      <c r="Q36" s="45"/>
      <c r="R36" s="13"/>
      <c r="S36" s="14"/>
      <c r="T36" s="15"/>
      <c r="U36" s="16"/>
    </row>
    <row r="37" spans="1:21" ht="15.75" thickBot="1" x14ac:dyDescent="0.3">
      <c r="A37" s="37"/>
      <c r="B37" s="39"/>
      <c r="C37" s="46"/>
      <c r="D37" s="39"/>
      <c r="E37" s="39"/>
      <c r="F37" s="47"/>
      <c r="G37" s="11"/>
      <c r="H37" s="11"/>
      <c r="I37" s="11"/>
      <c r="J37" s="11"/>
      <c r="K37" s="12"/>
      <c r="L37" s="11"/>
      <c r="M37" s="11"/>
      <c r="N37" s="11"/>
      <c r="O37" s="11"/>
      <c r="P37" s="11"/>
      <c r="Q37" s="45"/>
      <c r="R37" s="13"/>
      <c r="S37" s="14"/>
      <c r="T37" s="15"/>
      <c r="U37" s="16"/>
    </row>
    <row r="38" spans="1:21" ht="16.5" thickTop="1" thickBot="1" x14ac:dyDescent="0.3">
      <c r="B38" s="113" t="s">
        <v>17</v>
      </c>
      <c r="C38" s="114"/>
      <c r="D38" s="115"/>
      <c r="E38" s="43"/>
      <c r="F38" s="44">
        <f>SUM(V2:V36)</f>
        <v>0</v>
      </c>
      <c r="G38" s="20">
        <f t="shared" ref="G38:P38" si="2">SUM(G2:G37)</f>
        <v>81</v>
      </c>
      <c r="H38" s="20">
        <f t="shared" si="2"/>
        <v>72</v>
      </c>
      <c r="I38" s="20">
        <f t="shared" si="2"/>
        <v>0</v>
      </c>
      <c r="J38" s="20">
        <f t="shared" si="2"/>
        <v>0</v>
      </c>
      <c r="K38" s="20">
        <f t="shared" si="2"/>
        <v>0</v>
      </c>
      <c r="L38" s="20">
        <f t="shared" si="2"/>
        <v>0</v>
      </c>
      <c r="M38" s="20">
        <f t="shared" si="2"/>
        <v>0</v>
      </c>
      <c r="N38" s="20">
        <f t="shared" si="2"/>
        <v>0</v>
      </c>
      <c r="O38" s="20">
        <f t="shared" si="2"/>
        <v>0</v>
      </c>
      <c r="P38" s="20">
        <f t="shared" si="2"/>
        <v>0</v>
      </c>
      <c r="Q38" s="21">
        <f t="shared" si="1"/>
        <v>153</v>
      </c>
      <c r="R38" s="22">
        <v>0</v>
      </c>
      <c r="S38" s="23">
        <f>SUM(W2:W36)</f>
        <v>0</v>
      </c>
      <c r="T38" s="24"/>
      <c r="U38" s="25"/>
    </row>
    <row r="39" spans="1:21" x14ac:dyDescent="0.25">
      <c r="B39" s="26" t="s">
        <v>18</v>
      </c>
      <c r="C39" s="27"/>
      <c r="D39" s="116" t="s">
        <v>19</v>
      </c>
      <c r="E39" s="116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U39" s="28"/>
    </row>
    <row r="40" spans="1:21" x14ac:dyDescent="0.25">
      <c r="B40" s="29" t="s">
        <v>20</v>
      </c>
      <c r="D40" s="118" t="s">
        <v>21</v>
      </c>
      <c r="E40" s="118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U40" s="28"/>
    </row>
    <row r="41" spans="1:21" ht="15.75" thickBot="1" x14ac:dyDescent="0.3">
      <c r="B41" s="30" t="s">
        <v>22</v>
      </c>
      <c r="C41" s="31"/>
      <c r="D41" s="120" t="s">
        <v>23</v>
      </c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32"/>
      <c r="U41" s="33"/>
    </row>
    <row r="42" spans="1:21" ht="15.75" thickTop="1" x14ac:dyDescent="0.25">
      <c r="D42" s="34"/>
      <c r="E42" s="34"/>
    </row>
    <row r="43" spans="1:21" x14ac:dyDescent="0.25">
      <c r="B43" t="s">
        <v>56</v>
      </c>
    </row>
    <row r="44" spans="1:21" x14ac:dyDescent="0.25">
      <c r="B44" s="35" t="s">
        <v>118</v>
      </c>
      <c r="C44" s="36" t="s">
        <v>25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21" x14ac:dyDescent="0.25">
      <c r="B45" s="35" t="s">
        <v>28</v>
      </c>
      <c r="C45" s="35" t="s">
        <v>27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21" x14ac:dyDescent="0.25">
      <c r="B46" s="35" t="s">
        <v>119</v>
      </c>
      <c r="C46" s="36" t="s">
        <v>29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21" x14ac:dyDescent="0.25">
      <c r="B47" s="35" t="s">
        <v>120</v>
      </c>
      <c r="C47" s="35" t="s">
        <v>121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21" x14ac:dyDescent="0.25">
      <c r="B48" s="35" t="s">
        <v>122</v>
      </c>
      <c r="C48" s="35" t="s">
        <v>33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2:14" x14ac:dyDescent="0.25">
      <c r="B49" s="35" t="s">
        <v>38</v>
      </c>
      <c r="C49" s="35" t="s">
        <v>35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2:14" x14ac:dyDescent="0.25">
      <c r="B50" s="35" t="s">
        <v>123</v>
      </c>
      <c r="C50" s="35" t="s">
        <v>37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2:14" x14ac:dyDescent="0.25">
      <c r="B51" s="35" t="s">
        <v>124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2:14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2:14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2:14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2:14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14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14" x14ac:dyDescent="0.25">
      <c r="B58" s="35"/>
      <c r="C58" s="35" t="s">
        <v>46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2:14" x14ac:dyDescent="0.25">
      <c r="B59" s="74" t="s">
        <v>125</v>
      </c>
    </row>
  </sheetData>
  <mergeCells count="4">
    <mergeCell ref="B38:D38"/>
    <mergeCell ref="D39:S39"/>
    <mergeCell ref="D40:S40"/>
    <mergeCell ref="D41:S41"/>
  </mergeCells>
  <conditionalFormatting sqref="C2:C37">
    <cfRule type="cellIs" dxfId="120" priority="1" operator="equal">
      <formula>"Pinnacle"</formula>
    </cfRule>
    <cfRule type="cellIs" dxfId="119" priority="2" operator="equal">
      <formula>"Charter"</formula>
    </cfRule>
    <cfRule type="cellIs" dxfId="118" priority="3" operator="equal">
      <formula>"Repeat"</formula>
    </cfRule>
    <cfRule type="cellIs" dxfId="117" priority="4" operator="equal">
      <formula>"First Time"</formula>
    </cfRule>
  </conditionalFormatting>
  <conditionalFormatting sqref="F2:F37">
    <cfRule type="cellIs" dxfId="116" priority="7" operator="equal">
      <formula>"NO"</formula>
    </cfRule>
    <cfRule type="cellIs" dxfId="115" priority="8" operator="equal">
      <formula>"YES"</formula>
    </cfRule>
  </conditionalFormatting>
  <conditionalFormatting sqref="S2:S37">
    <cfRule type="cellIs" dxfId="114" priority="9" operator="equal">
      <formula>"Qualified"</formula>
    </cfRule>
    <cfRule type="cellIs" dxfId="113" priority="10" operator="equal">
      <formula>"Not-Qualified"</formula>
    </cfRule>
  </conditionalFormatting>
  <conditionalFormatting sqref="T2:T37">
    <cfRule type="cellIs" dxfId="112" priority="6" operator="between">
      <formula>1</formula>
      <formula>5</formula>
    </cfRule>
  </conditionalFormatting>
  <conditionalFormatting sqref="U2:U37">
    <cfRule type="cellIs" dxfId="111" priority="5" operator="between">
      <formula>1</formula>
      <formula>5</formula>
    </cfRule>
  </conditionalFormatting>
  <dataValidations count="4">
    <dataValidation type="list" allowBlank="1" showInputMessage="1" showErrorMessage="1" sqref="S2:S37" xr:uid="{CC43618A-DCB0-4BC1-8891-28F207CF594D}">
      <formula1>"Qualified, Not-Qualified"</formula1>
    </dataValidation>
    <dataValidation type="list" allowBlank="1" showInputMessage="1" showErrorMessage="1" sqref="F2:F37" xr:uid="{FC903A0B-8FA2-4509-BA80-B65AC317CEF7}">
      <formula1>"YES, NO"</formula1>
    </dataValidation>
    <dataValidation type="list" allowBlank="1" showInputMessage="1" showErrorMessage="1" sqref="T2:U37" xr:uid="{7D61EC99-3F99-410F-B2D1-84AD7727B8BA}">
      <formula1>"1,2,3,4,5"</formula1>
    </dataValidation>
    <dataValidation type="list" allowBlank="1" showInputMessage="1" showErrorMessage="1" sqref="C2:C37" xr:uid="{FACF60F8-948F-4F3F-A678-FF15E7C903B7}">
      <formula1>"First Time, Repeat, Charter, Pinnacle"</formula1>
    </dataValidation>
  </dataValidations>
  <hyperlinks>
    <hyperlink ref="B59" r:id="rId1" display="https://www.teammemberhalloffame.org/" xr:uid="{0FDE79F3-00C8-4811-B1E6-09BA153BDEB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8EC12-E1EC-43C7-97F3-553EE0FAB242}">
  <dimension ref="A1:U58"/>
  <sheetViews>
    <sheetView workbookViewId="0">
      <selection activeCell="K19" sqref="K19"/>
    </sheetView>
  </sheetViews>
  <sheetFormatPr defaultRowHeight="15" x14ac:dyDescent="0.25"/>
  <cols>
    <col min="1" max="1" width="11.85546875" customWidth="1"/>
    <col min="2" max="2" width="11.42578125" customWidth="1"/>
    <col min="3" max="3" width="10.85546875" customWidth="1"/>
    <col min="5" max="5" width="10.140625" customWidth="1"/>
  </cols>
  <sheetData>
    <row r="1" spans="1:21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1" x14ac:dyDescent="0.25">
      <c r="A2" s="37" t="s">
        <v>126</v>
      </c>
      <c r="B2" s="39" t="s">
        <v>127</v>
      </c>
      <c r="C2" s="46" t="s">
        <v>62</v>
      </c>
      <c r="D2" s="39" t="s">
        <v>128</v>
      </c>
      <c r="E2" s="39" t="s">
        <v>129</v>
      </c>
      <c r="F2" s="47" t="s">
        <v>60</v>
      </c>
      <c r="G2" s="11">
        <v>5</v>
      </c>
      <c r="H2" s="11"/>
      <c r="I2" s="11"/>
      <c r="J2" s="11"/>
      <c r="K2" s="12"/>
      <c r="L2" s="11"/>
      <c r="M2" s="11"/>
      <c r="N2" s="11"/>
      <c r="O2" s="11"/>
      <c r="P2" s="11"/>
      <c r="Q2" s="45">
        <f t="shared" ref="Q2:Q18" si="0">SUM(G2:P2)</f>
        <v>5</v>
      </c>
      <c r="R2" s="13">
        <v>3</v>
      </c>
      <c r="S2" s="14"/>
      <c r="T2" s="15"/>
      <c r="U2" s="16"/>
    </row>
    <row r="3" spans="1:21" x14ac:dyDescent="0.25">
      <c r="A3" s="37" t="s">
        <v>126</v>
      </c>
      <c r="B3" s="40" t="s">
        <v>127</v>
      </c>
      <c r="C3" s="48" t="s">
        <v>62</v>
      </c>
      <c r="D3" s="39" t="s">
        <v>130</v>
      </c>
      <c r="E3" s="39" t="s">
        <v>131</v>
      </c>
      <c r="F3" s="47" t="s">
        <v>60</v>
      </c>
      <c r="G3" s="11">
        <v>5</v>
      </c>
      <c r="H3" s="11"/>
      <c r="I3" s="11"/>
      <c r="J3" s="11"/>
      <c r="K3" s="12"/>
      <c r="L3" s="11"/>
      <c r="M3" s="11"/>
      <c r="N3" s="11"/>
      <c r="O3" s="11"/>
      <c r="P3" s="11"/>
      <c r="Q3" s="45">
        <f t="shared" si="0"/>
        <v>5</v>
      </c>
      <c r="R3" s="13">
        <v>2</v>
      </c>
      <c r="S3" s="14"/>
      <c r="T3" s="15"/>
      <c r="U3" s="16"/>
    </row>
    <row r="4" spans="1:21" x14ac:dyDescent="0.25">
      <c r="A4" s="37" t="s">
        <v>132</v>
      </c>
      <c r="B4" s="39" t="s">
        <v>133</v>
      </c>
      <c r="C4" s="46" t="s">
        <v>59</v>
      </c>
      <c r="D4" s="39" t="s">
        <v>134</v>
      </c>
      <c r="E4" s="39" t="s">
        <v>135</v>
      </c>
      <c r="F4" s="47" t="s">
        <v>60</v>
      </c>
      <c r="G4" s="11">
        <v>5</v>
      </c>
      <c r="H4" s="11"/>
      <c r="I4" s="11"/>
      <c r="J4" s="11"/>
      <c r="K4" s="12"/>
      <c r="L4" s="11"/>
      <c r="M4" s="11"/>
      <c r="N4" s="11"/>
      <c r="O4" s="11"/>
      <c r="P4" s="11"/>
      <c r="Q4" s="45">
        <f t="shared" si="0"/>
        <v>5</v>
      </c>
      <c r="R4" s="13">
        <v>7</v>
      </c>
      <c r="S4" s="14"/>
      <c r="T4" s="15"/>
      <c r="U4" s="16"/>
    </row>
    <row r="5" spans="1:21" x14ac:dyDescent="0.25">
      <c r="A5" s="37" t="s">
        <v>136</v>
      </c>
      <c r="B5" s="39" t="s">
        <v>137</v>
      </c>
      <c r="C5" s="46" t="s">
        <v>62</v>
      </c>
      <c r="D5" s="39" t="s">
        <v>138</v>
      </c>
      <c r="E5" s="39" t="s">
        <v>139</v>
      </c>
      <c r="F5" s="47" t="s">
        <v>60</v>
      </c>
      <c r="G5" s="11">
        <v>8</v>
      </c>
      <c r="H5" s="11"/>
      <c r="I5" s="11"/>
      <c r="J5" s="11"/>
      <c r="K5" s="12"/>
      <c r="L5" s="11"/>
      <c r="M5" s="11"/>
      <c r="N5" s="11"/>
      <c r="O5" s="11"/>
      <c r="P5" s="11"/>
      <c r="Q5" s="45">
        <f t="shared" si="0"/>
        <v>8</v>
      </c>
      <c r="R5" s="13">
        <v>5</v>
      </c>
      <c r="S5" s="14"/>
      <c r="T5" s="15"/>
      <c r="U5" s="16"/>
    </row>
    <row r="6" spans="1:21" x14ac:dyDescent="0.25">
      <c r="A6" s="37" t="s">
        <v>136</v>
      </c>
      <c r="B6" s="39" t="s">
        <v>137</v>
      </c>
      <c r="C6" s="46" t="s">
        <v>62</v>
      </c>
      <c r="D6" s="39" t="s">
        <v>140</v>
      </c>
      <c r="E6" s="39" t="s">
        <v>141</v>
      </c>
      <c r="F6" s="47" t="s">
        <v>60</v>
      </c>
      <c r="G6" s="11">
        <v>1</v>
      </c>
      <c r="H6" s="11"/>
      <c r="I6" s="11"/>
      <c r="J6" s="11"/>
      <c r="K6" s="12"/>
      <c r="L6" s="11"/>
      <c r="M6" s="11"/>
      <c r="N6" s="11"/>
      <c r="O6" s="11"/>
      <c r="P6" s="11"/>
      <c r="Q6" s="45">
        <f t="shared" si="0"/>
        <v>1</v>
      </c>
      <c r="R6" s="13">
        <v>1</v>
      </c>
      <c r="S6" s="14"/>
      <c r="T6" s="15"/>
      <c r="U6" s="16"/>
    </row>
    <row r="7" spans="1:21" x14ac:dyDescent="0.25">
      <c r="A7" s="37" t="s">
        <v>142</v>
      </c>
      <c r="B7" s="39" t="s">
        <v>143</v>
      </c>
      <c r="C7" s="46" t="s">
        <v>62</v>
      </c>
      <c r="D7" s="39" t="s">
        <v>144</v>
      </c>
      <c r="E7" s="39" t="s">
        <v>145</v>
      </c>
      <c r="F7" s="47" t="s">
        <v>60</v>
      </c>
      <c r="G7" s="11"/>
      <c r="H7" s="11"/>
      <c r="I7" s="11"/>
      <c r="J7" s="11"/>
      <c r="K7" s="12"/>
      <c r="L7" s="11"/>
      <c r="M7" s="11"/>
      <c r="N7" s="11"/>
      <c r="O7" s="11"/>
      <c r="P7" s="11"/>
      <c r="Q7" s="45">
        <f t="shared" si="0"/>
        <v>0</v>
      </c>
      <c r="R7" s="13">
        <v>0</v>
      </c>
      <c r="S7" s="14"/>
      <c r="T7" s="15"/>
      <c r="U7" s="16"/>
    </row>
    <row r="8" spans="1:21" x14ac:dyDescent="0.25">
      <c r="A8" s="37" t="s">
        <v>146</v>
      </c>
      <c r="B8" s="39" t="s">
        <v>147</v>
      </c>
      <c r="C8" s="46" t="s">
        <v>62</v>
      </c>
      <c r="D8" s="39" t="s">
        <v>130</v>
      </c>
      <c r="E8" s="39" t="s">
        <v>148</v>
      </c>
      <c r="F8" s="47" t="s">
        <v>60</v>
      </c>
      <c r="G8" s="11"/>
      <c r="H8" s="11"/>
      <c r="I8" s="11"/>
      <c r="J8" s="11"/>
      <c r="K8" s="12"/>
      <c r="L8" s="11"/>
      <c r="M8" s="11"/>
      <c r="N8" s="17"/>
      <c r="O8" s="11"/>
      <c r="P8" s="11"/>
      <c r="Q8" s="45">
        <f t="shared" si="0"/>
        <v>0</v>
      </c>
      <c r="R8" s="13">
        <v>0</v>
      </c>
      <c r="S8" s="14"/>
      <c r="T8" s="15"/>
      <c r="U8" s="16"/>
    </row>
    <row r="9" spans="1:21" x14ac:dyDescent="0.25">
      <c r="A9" s="37" t="s">
        <v>146</v>
      </c>
      <c r="B9" s="39" t="s">
        <v>147</v>
      </c>
      <c r="C9" s="46" t="s">
        <v>59</v>
      </c>
      <c r="D9" s="39" t="s">
        <v>149</v>
      </c>
      <c r="E9" s="39" t="s">
        <v>150</v>
      </c>
      <c r="F9" s="47" t="s">
        <v>60</v>
      </c>
      <c r="G9" s="11"/>
      <c r="H9" s="11"/>
      <c r="I9" s="11"/>
      <c r="J9" s="11"/>
      <c r="K9" s="12"/>
      <c r="L9" s="11"/>
      <c r="M9" s="11"/>
      <c r="N9" s="11"/>
      <c r="O9" s="11"/>
      <c r="P9" s="11"/>
      <c r="Q9" s="45">
        <f t="shared" si="0"/>
        <v>0</v>
      </c>
      <c r="R9" s="13">
        <v>0</v>
      </c>
      <c r="S9" s="14"/>
      <c r="T9" s="15"/>
      <c r="U9" s="16"/>
    </row>
    <row r="10" spans="1:21" x14ac:dyDescent="0.25">
      <c r="A10" s="37" t="s">
        <v>146</v>
      </c>
      <c r="B10" s="39" t="s">
        <v>147</v>
      </c>
      <c r="C10" s="46" t="s">
        <v>59</v>
      </c>
      <c r="D10" s="39" t="s">
        <v>151</v>
      </c>
      <c r="E10" s="39" t="s">
        <v>146</v>
      </c>
      <c r="F10" s="47" t="s">
        <v>60</v>
      </c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45">
        <f t="shared" si="0"/>
        <v>0</v>
      </c>
      <c r="R10" s="13">
        <v>0</v>
      </c>
      <c r="S10" s="14"/>
      <c r="T10" s="15"/>
      <c r="U10" s="16"/>
    </row>
    <row r="11" spans="1:21" x14ac:dyDescent="0.25">
      <c r="A11" s="37" t="s">
        <v>146</v>
      </c>
      <c r="B11" s="39" t="s">
        <v>147</v>
      </c>
      <c r="C11" s="46" t="s">
        <v>59</v>
      </c>
      <c r="D11" s="39" t="s">
        <v>140</v>
      </c>
      <c r="E11" s="39" t="s">
        <v>152</v>
      </c>
      <c r="F11" s="47" t="s">
        <v>60</v>
      </c>
      <c r="G11" s="11"/>
      <c r="H11" s="11"/>
      <c r="I11" s="11"/>
      <c r="J11" s="11"/>
      <c r="K11" s="12"/>
      <c r="L11" s="11"/>
      <c r="M11" s="11"/>
      <c r="N11" s="11"/>
      <c r="O11" s="17"/>
      <c r="P11" s="17"/>
      <c r="Q11" s="45">
        <f t="shared" si="0"/>
        <v>0</v>
      </c>
      <c r="R11" s="13">
        <v>0</v>
      </c>
      <c r="S11" s="14"/>
      <c r="T11" s="15"/>
      <c r="U11" s="16"/>
    </row>
    <row r="12" spans="1:21" x14ac:dyDescent="0.25">
      <c r="A12" s="37" t="s">
        <v>153</v>
      </c>
      <c r="B12" s="39" t="s">
        <v>154</v>
      </c>
      <c r="C12" s="49" t="s">
        <v>62</v>
      </c>
      <c r="D12" s="50" t="s">
        <v>155</v>
      </c>
      <c r="E12" s="50" t="s">
        <v>156</v>
      </c>
      <c r="F12" s="47" t="s">
        <v>60</v>
      </c>
      <c r="G12" s="11"/>
      <c r="H12" s="11"/>
      <c r="I12" s="11"/>
      <c r="J12" s="11"/>
      <c r="K12" s="12"/>
      <c r="L12" s="11"/>
      <c r="M12" s="11"/>
      <c r="N12" s="11"/>
      <c r="O12" s="11"/>
      <c r="P12" s="11"/>
      <c r="Q12" s="45">
        <f t="shared" si="0"/>
        <v>0</v>
      </c>
      <c r="R12" s="13">
        <v>0</v>
      </c>
      <c r="S12" s="14"/>
      <c r="T12" s="15"/>
      <c r="U12" s="16"/>
    </row>
    <row r="13" spans="1:21" x14ac:dyDescent="0.25">
      <c r="A13" s="37" t="s">
        <v>157</v>
      </c>
      <c r="B13" s="39" t="s">
        <v>158</v>
      </c>
      <c r="C13" s="46" t="s">
        <v>59</v>
      </c>
      <c r="D13" s="39" t="s">
        <v>159</v>
      </c>
      <c r="E13" s="39" t="s">
        <v>160</v>
      </c>
      <c r="F13" s="47" t="s">
        <v>60</v>
      </c>
      <c r="G13" s="11"/>
      <c r="H13" s="11"/>
      <c r="I13" s="11"/>
      <c r="J13" s="11"/>
      <c r="K13" s="12"/>
      <c r="L13" s="11"/>
      <c r="M13" s="11"/>
      <c r="N13" s="17"/>
      <c r="O13" s="18"/>
      <c r="P13" s="18"/>
      <c r="Q13" s="45">
        <f t="shared" si="0"/>
        <v>0</v>
      </c>
      <c r="R13" s="13">
        <v>0</v>
      </c>
      <c r="S13" s="14"/>
      <c r="T13" s="15"/>
      <c r="U13" s="16"/>
    </row>
    <row r="14" spans="1:21" x14ac:dyDescent="0.25">
      <c r="A14" s="37" t="s">
        <v>157</v>
      </c>
      <c r="B14" s="39" t="s">
        <v>158</v>
      </c>
      <c r="C14" s="46" t="s">
        <v>59</v>
      </c>
      <c r="D14" s="39" t="s">
        <v>161</v>
      </c>
      <c r="E14" s="39" t="s">
        <v>162</v>
      </c>
      <c r="F14" s="47" t="s">
        <v>60</v>
      </c>
      <c r="G14" s="11"/>
      <c r="H14" s="11"/>
      <c r="I14" s="11"/>
      <c r="J14" s="11"/>
      <c r="K14" s="12"/>
      <c r="L14" s="11"/>
      <c r="M14" s="11"/>
      <c r="N14" s="11"/>
      <c r="O14" s="11"/>
      <c r="P14" s="11"/>
      <c r="Q14" s="45">
        <f t="shared" si="0"/>
        <v>0</v>
      </c>
      <c r="R14" s="13">
        <v>0</v>
      </c>
      <c r="S14" s="14"/>
      <c r="T14" s="15"/>
      <c r="U14" s="16"/>
    </row>
    <row r="15" spans="1:21" x14ac:dyDescent="0.25">
      <c r="A15" s="37" t="s">
        <v>163</v>
      </c>
      <c r="B15" s="39" t="s">
        <v>164</v>
      </c>
      <c r="C15" s="49" t="s">
        <v>62</v>
      </c>
      <c r="D15" s="50" t="s">
        <v>165</v>
      </c>
      <c r="E15" s="50" t="s">
        <v>166</v>
      </c>
      <c r="F15" s="47" t="s">
        <v>60</v>
      </c>
      <c r="G15" s="11">
        <v>8</v>
      </c>
      <c r="H15" s="11"/>
      <c r="I15" s="11"/>
      <c r="J15" s="11"/>
      <c r="K15" s="12"/>
      <c r="L15" s="11"/>
      <c r="M15" s="11"/>
      <c r="N15" s="11"/>
      <c r="O15" s="11"/>
      <c r="P15" s="11"/>
      <c r="Q15" s="45">
        <f t="shared" si="0"/>
        <v>8</v>
      </c>
      <c r="R15" s="13">
        <v>4</v>
      </c>
      <c r="S15" s="14"/>
      <c r="T15" s="15"/>
      <c r="U15" s="16"/>
    </row>
    <row r="16" spans="1:21" x14ac:dyDescent="0.25">
      <c r="A16" s="37" t="s">
        <v>163</v>
      </c>
      <c r="B16" s="39" t="s">
        <v>164</v>
      </c>
      <c r="C16" s="49" t="s">
        <v>59</v>
      </c>
      <c r="D16" s="50" t="s">
        <v>167</v>
      </c>
      <c r="E16" s="50"/>
      <c r="F16" s="47" t="s">
        <v>60</v>
      </c>
      <c r="G16" s="11">
        <v>5</v>
      </c>
      <c r="H16" s="11"/>
      <c r="I16" s="11"/>
      <c r="J16" s="11"/>
      <c r="K16" s="12"/>
      <c r="L16" s="11"/>
      <c r="M16" s="11"/>
      <c r="N16" s="11"/>
      <c r="O16" s="11"/>
      <c r="P16" s="11"/>
      <c r="Q16" s="45">
        <f t="shared" si="0"/>
        <v>5</v>
      </c>
      <c r="R16" s="13">
        <v>3</v>
      </c>
      <c r="S16" s="14"/>
      <c r="T16" s="15"/>
      <c r="U16" s="16"/>
    </row>
    <row r="17" spans="1:21" x14ac:dyDescent="0.25">
      <c r="A17" s="37" t="s">
        <v>163</v>
      </c>
      <c r="B17" s="39" t="s">
        <v>164</v>
      </c>
      <c r="C17" s="46" t="s">
        <v>59</v>
      </c>
      <c r="D17" s="39" t="s">
        <v>168</v>
      </c>
      <c r="E17" s="39"/>
      <c r="F17" s="47" t="s">
        <v>60</v>
      </c>
      <c r="G17" s="11">
        <v>1</v>
      </c>
      <c r="H17" s="11"/>
      <c r="I17" s="11"/>
      <c r="J17" s="11"/>
      <c r="K17" s="19"/>
      <c r="L17" s="17"/>
      <c r="M17" s="17"/>
      <c r="N17" s="17"/>
      <c r="O17" s="17"/>
      <c r="P17" s="17"/>
      <c r="Q17" s="45">
        <f t="shared" si="0"/>
        <v>1</v>
      </c>
      <c r="R17" s="13">
        <v>1</v>
      </c>
      <c r="S17" s="14"/>
      <c r="T17" s="15"/>
      <c r="U17" s="16"/>
    </row>
    <row r="18" spans="1:21" x14ac:dyDescent="0.25">
      <c r="A18" s="37" t="s">
        <v>163</v>
      </c>
      <c r="B18" s="39" t="s">
        <v>164</v>
      </c>
      <c r="C18" s="49" t="s">
        <v>59</v>
      </c>
      <c r="D18" s="50" t="s">
        <v>169</v>
      </c>
      <c r="E18" s="50"/>
      <c r="F18" s="47" t="s">
        <v>60</v>
      </c>
      <c r="G18" s="11">
        <v>1</v>
      </c>
      <c r="H18" s="11"/>
      <c r="I18" s="11"/>
      <c r="J18" s="11"/>
      <c r="K18" s="12"/>
      <c r="L18" s="11"/>
      <c r="M18" s="11"/>
      <c r="N18" s="11"/>
      <c r="O18" s="11"/>
      <c r="P18" s="11"/>
      <c r="Q18" s="45">
        <f t="shared" si="0"/>
        <v>1</v>
      </c>
      <c r="R18" s="13">
        <v>0</v>
      </c>
      <c r="S18" s="14"/>
      <c r="T18" s="15"/>
      <c r="U18" s="16"/>
    </row>
    <row r="19" spans="1:21" x14ac:dyDescent="0.25">
      <c r="A19" s="37" t="s">
        <v>163</v>
      </c>
      <c r="B19" s="39" t="s">
        <v>164</v>
      </c>
      <c r="C19" s="51" t="s">
        <v>59</v>
      </c>
      <c r="D19" s="39" t="s">
        <v>170</v>
      </c>
      <c r="E19" s="39"/>
      <c r="F19" s="47" t="s">
        <v>60</v>
      </c>
      <c r="G19" s="11">
        <v>0</v>
      </c>
      <c r="H19" s="11"/>
      <c r="I19" s="11"/>
      <c r="J19" s="11"/>
      <c r="K19" s="12"/>
      <c r="L19" s="11"/>
      <c r="M19" s="11"/>
      <c r="N19" s="11"/>
      <c r="O19" s="11"/>
      <c r="P19" s="11"/>
      <c r="Q19" s="45">
        <f t="shared" ref="Q19:Q38" si="1">SUM(G19:P19)</f>
        <v>0</v>
      </c>
      <c r="R19" s="13">
        <v>0</v>
      </c>
      <c r="S19" s="14"/>
      <c r="T19" s="15"/>
      <c r="U19" s="16"/>
    </row>
    <row r="20" spans="1:21" x14ac:dyDescent="0.25">
      <c r="A20" s="37" t="s">
        <v>163</v>
      </c>
      <c r="B20" s="39" t="s">
        <v>164</v>
      </c>
      <c r="C20" s="51" t="s">
        <v>59</v>
      </c>
      <c r="D20" s="39" t="s">
        <v>171</v>
      </c>
      <c r="E20" s="39"/>
      <c r="F20" s="47" t="s">
        <v>60</v>
      </c>
      <c r="G20" s="11">
        <v>0</v>
      </c>
      <c r="H20" s="11"/>
      <c r="I20" s="11"/>
      <c r="J20" s="11"/>
      <c r="K20" s="12"/>
      <c r="L20" s="11"/>
      <c r="M20" s="11"/>
      <c r="N20" s="11"/>
      <c r="O20" s="11"/>
      <c r="P20" s="11"/>
      <c r="Q20" s="45">
        <f t="shared" si="1"/>
        <v>0</v>
      </c>
      <c r="R20" s="13">
        <v>0</v>
      </c>
      <c r="S20" s="14"/>
      <c r="T20" s="15"/>
      <c r="U20" s="16"/>
    </row>
    <row r="21" spans="1:21" x14ac:dyDescent="0.25">
      <c r="A21" s="37"/>
      <c r="B21" s="39"/>
      <c r="C21" s="51"/>
      <c r="D21" s="39"/>
      <c r="E21" s="39"/>
      <c r="F21" s="47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45">
        <f t="shared" si="1"/>
        <v>0</v>
      </c>
      <c r="R21" s="13">
        <v>0</v>
      </c>
      <c r="S21" s="14"/>
      <c r="T21" s="15"/>
      <c r="U21" s="16"/>
    </row>
    <row r="22" spans="1:21" x14ac:dyDescent="0.25">
      <c r="A22" s="37"/>
      <c r="B22" s="39"/>
      <c r="C22" s="51"/>
      <c r="D22" s="39"/>
      <c r="E22" s="39"/>
      <c r="F22" s="47"/>
      <c r="G22" s="11"/>
      <c r="H22" s="11"/>
      <c r="I22" s="11"/>
      <c r="J22" s="11"/>
      <c r="K22" s="12"/>
      <c r="L22" s="11"/>
      <c r="M22" s="11"/>
      <c r="N22" s="11"/>
      <c r="O22" s="11"/>
      <c r="P22" s="17"/>
      <c r="Q22" s="45">
        <f t="shared" si="1"/>
        <v>0</v>
      </c>
      <c r="R22" s="13">
        <v>0</v>
      </c>
      <c r="S22" s="14"/>
      <c r="T22" s="15"/>
      <c r="U22" s="16"/>
    </row>
    <row r="23" spans="1:21" x14ac:dyDescent="0.25">
      <c r="A23" s="37"/>
      <c r="B23" s="39"/>
      <c r="C23" s="46"/>
      <c r="D23" s="39"/>
      <c r="E23" s="39"/>
      <c r="F23" s="47"/>
      <c r="G23" s="11"/>
      <c r="H23" s="11"/>
      <c r="I23" s="11"/>
      <c r="J23" s="11"/>
      <c r="K23" s="12"/>
      <c r="L23" s="11"/>
      <c r="M23" s="11"/>
      <c r="N23" s="11"/>
      <c r="O23" s="11"/>
      <c r="P23" s="11"/>
      <c r="Q23" s="45">
        <f t="shared" si="1"/>
        <v>0</v>
      </c>
      <c r="R23" s="13">
        <v>0</v>
      </c>
      <c r="S23" s="14"/>
      <c r="T23" s="15"/>
      <c r="U23" s="16"/>
    </row>
    <row r="24" spans="1:21" x14ac:dyDescent="0.25">
      <c r="A24" s="37"/>
      <c r="B24" s="39"/>
      <c r="C24" s="46"/>
      <c r="D24" s="39"/>
      <c r="E24" s="39"/>
      <c r="F24" s="47"/>
      <c r="G24" s="11"/>
      <c r="H24" s="11"/>
      <c r="I24" s="11"/>
      <c r="J24" s="11"/>
      <c r="K24" s="12"/>
      <c r="L24" s="11"/>
      <c r="M24" s="11"/>
      <c r="N24" s="11"/>
      <c r="O24" s="11"/>
      <c r="P24" s="11"/>
      <c r="Q24" s="45">
        <f t="shared" si="1"/>
        <v>0</v>
      </c>
      <c r="R24" s="13">
        <v>0</v>
      </c>
      <c r="S24" s="14"/>
      <c r="T24" s="15"/>
      <c r="U24" s="16"/>
    </row>
    <row r="25" spans="1:21" x14ac:dyDescent="0.25">
      <c r="A25" s="37"/>
      <c r="B25" s="39"/>
      <c r="C25" s="46"/>
      <c r="D25" s="52"/>
      <c r="E25" s="52"/>
      <c r="F25" s="47"/>
      <c r="G25" s="11"/>
      <c r="H25" s="11"/>
      <c r="I25" s="11"/>
      <c r="J25" s="11"/>
      <c r="K25" s="12"/>
      <c r="L25" s="11"/>
      <c r="M25" s="11"/>
      <c r="N25" s="17"/>
      <c r="O25" s="17"/>
      <c r="P25" s="17"/>
      <c r="Q25" s="45">
        <f t="shared" si="1"/>
        <v>0</v>
      </c>
      <c r="R25" s="13">
        <v>0</v>
      </c>
      <c r="S25" s="14"/>
      <c r="T25" s="15"/>
      <c r="U25" s="16"/>
    </row>
    <row r="26" spans="1:21" x14ac:dyDescent="0.25">
      <c r="A26" s="37"/>
      <c r="B26" s="39"/>
      <c r="C26" s="46"/>
      <c r="D26" s="39"/>
      <c r="E26" s="39"/>
      <c r="F26" s="47"/>
      <c r="G26" s="11"/>
      <c r="H26" s="11"/>
      <c r="I26" s="11"/>
      <c r="J26" s="11"/>
      <c r="K26" s="12"/>
      <c r="L26" s="11"/>
      <c r="M26" s="11"/>
      <c r="N26" s="11"/>
      <c r="O26" s="11"/>
      <c r="P26" s="11"/>
      <c r="Q26" s="45">
        <f t="shared" si="1"/>
        <v>0</v>
      </c>
      <c r="R26" s="13">
        <v>0</v>
      </c>
      <c r="S26" s="14"/>
      <c r="T26" s="15"/>
      <c r="U26" s="16"/>
    </row>
    <row r="27" spans="1:21" x14ac:dyDescent="0.25">
      <c r="A27" s="37"/>
      <c r="B27" s="39"/>
      <c r="C27" s="46"/>
      <c r="D27" s="39"/>
      <c r="E27" s="39"/>
      <c r="F27" s="47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45">
        <f t="shared" si="1"/>
        <v>0</v>
      </c>
      <c r="R27" s="13">
        <v>0</v>
      </c>
      <c r="S27" s="14"/>
      <c r="T27" s="15"/>
      <c r="U27" s="16"/>
    </row>
    <row r="28" spans="1:21" x14ac:dyDescent="0.25">
      <c r="A28" s="37"/>
      <c r="B28" s="39"/>
      <c r="C28" s="46"/>
      <c r="D28" s="39"/>
      <c r="E28" s="39"/>
      <c r="F28" s="47"/>
      <c r="G28" s="11"/>
      <c r="H28" s="11"/>
      <c r="I28" s="11"/>
      <c r="J28" s="11"/>
      <c r="K28" s="12"/>
      <c r="L28" s="11"/>
      <c r="M28" s="11"/>
      <c r="N28" s="11"/>
      <c r="O28" s="11"/>
      <c r="P28" s="11"/>
      <c r="Q28" s="45">
        <f t="shared" si="1"/>
        <v>0</v>
      </c>
      <c r="R28" s="13">
        <v>0</v>
      </c>
      <c r="S28" s="14"/>
      <c r="T28" s="15"/>
      <c r="U28" s="16"/>
    </row>
    <row r="29" spans="1:21" x14ac:dyDescent="0.25">
      <c r="A29" s="37"/>
      <c r="B29" s="39"/>
      <c r="C29" s="46"/>
      <c r="D29" s="39"/>
      <c r="E29" s="39"/>
      <c r="F29" s="47"/>
      <c r="G29" s="11"/>
      <c r="H29" s="11"/>
      <c r="I29" s="11"/>
      <c r="J29" s="11"/>
      <c r="K29" s="12"/>
      <c r="L29" s="11"/>
      <c r="M29" s="11"/>
      <c r="N29" s="11"/>
      <c r="O29" s="11"/>
      <c r="P29" s="11"/>
      <c r="Q29" s="45">
        <f t="shared" si="1"/>
        <v>0</v>
      </c>
      <c r="R29" s="13">
        <v>0</v>
      </c>
      <c r="S29" s="14"/>
      <c r="T29" s="15"/>
      <c r="U29" s="16"/>
    </row>
    <row r="30" spans="1:21" x14ac:dyDescent="0.25">
      <c r="A30" s="37"/>
      <c r="B30" s="39"/>
      <c r="C30" s="46"/>
      <c r="D30" s="39"/>
      <c r="E30" s="39"/>
      <c r="F30" s="47"/>
      <c r="G30" s="11"/>
      <c r="H30" s="11"/>
      <c r="I30" s="11"/>
      <c r="J30" s="11"/>
      <c r="K30" s="12"/>
      <c r="L30" s="11"/>
      <c r="M30" s="11"/>
      <c r="N30" s="11"/>
      <c r="O30" s="11"/>
      <c r="P30" s="11"/>
      <c r="Q30" s="45">
        <f t="shared" si="1"/>
        <v>0</v>
      </c>
      <c r="R30" s="13">
        <v>0</v>
      </c>
      <c r="S30" s="14"/>
      <c r="T30" s="15"/>
      <c r="U30" s="16"/>
    </row>
    <row r="31" spans="1:21" x14ac:dyDescent="0.25">
      <c r="A31" s="37"/>
      <c r="B31" s="39"/>
      <c r="C31" s="46"/>
      <c r="D31" s="39"/>
      <c r="E31" s="39"/>
      <c r="F31" s="47"/>
      <c r="G31" s="11"/>
      <c r="H31" s="11"/>
      <c r="I31" s="11"/>
      <c r="J31" s="11"/>
      <c r="K31" s="12"/>
      <c r="L31" s="11"/>
      <c r="M31" s="11"/>
      <c r="N31" s="11"/>
      <c r="O31" s="11"/>
      <c r="P31" s="11"/>
      <c r="Q31" s="45">
        <f t="shared" si="1"/>
        <v>0</v>
      </c>
      <c r="R31" s="13">
        <v>0</v>
      </c>
      <c r="S31" s="14"/>
      <c r="T31" s="15"/>
      <c r="U31" s="16"/>
    </row>
    <row r="32" spans="1:21" x14ac:dyDescent="0.25">
      <c r="A32" s="37"/>
      <c r="B32" s="39"/>
      <c r="C32" s="46"/>
      <c r="D32" s="39"/>
      <c r="E32" s="39"/>
      <c r="F32" s="47"/>
      <c r="G32" s="11"/>
      <c r="H32" s="11"/>
      <c r="I32" s="11"/>
      <c r="J32" s="11"/>
      <c r="K32" s="12"/>
      <c r="L32" s="11"/>
      <c r="M32" s="11"/>
      <c r="N32" s="11"/>
      <c r="O32" s="11"/>
      <c r="P32" s="11"/>
      <c r="Q32" s="45">
        <f t="shared" si="1"/>
        <v>0</v>
      </c>
      <c r="R32" s="13">
        <v>0</v>
      </c>
      <c r="S32" s="14"/>
      <c r="T32" s="15"/>
      <c r="U32" s="16"/>
    </row>
    <row r="33" spans="1:21" x14ac:dyDescent="0.25">
      <c r="A33" s="37"/>
      <c r="B33" s="39"/>
      <c r="C33" s="46"/>
      <c r="D33" s="39"/>
      <c r="E33" s="39"/>
      <c r="F33" s="47"/>
      <c r="G33" s="11"/>
      <c r="H33" s="11"/>
      <c r="I33" s="11"/>
      <c r="J33" s="11"/>
      <c r="K33" s="12"/>
      <c r="L33" s="11"/>
      <c r="M33" s="11"/>
      <c r="N33" s="11"/>
      <c r="O33" s="11"/>
      <c r="P33" s="11"/>
      <c r="Q33" s="45">
        <f t="shared" si="1"/>
        <v>0</v>
      </c>
      <c r="R33" s="13">
        <v>0</v>
      </c>
      <c r="S33" s="14"/>
      <c r="T33" s="15"/>
      <c r="U33" s="16"/>
    </row>
    <row r="34" spans="1:21" x14ac:dyDescent="0.25">
      <c r="A34" s="37"/>
      <c r="B34" s="39"/>
      <c r="C34" s="46"/>
      <c r="D34" s="39"/>
      <c r="E34" s="39"/>
      <c r="F34" s="47"/>
      <c r="G34" s="11"/>
      <c r="H34" s="11"/>
      <c r="I34" s="11"/>
      <c r="J34" s="11"/>
      <c r="K34" s="12"/>
      <c r="L34" s="11"/>
      <c r="M34" s="11"/>
      <c r="N34" s="11"/>
      <c r="O34" s="11"/>
      <c r="P34" s="11"/>
      <c r="Q34" s="45">
        <f t="shared" si="1"/>
        <v>0</v>
      </c>
      <c r="R34" s="13">
        <v>0</v>
      </c>
      <c r="S34" s="14"/>
      <c r="T34" s="15"/>
      <c r="U34" s="16"/>
    </row>
    <row r="35" spans="1:21" x14ac:dyDescent="0.25">
      <c r="A35" s="37"/>
      <c r="B35" s="39"/>
      <c r="C35" s="46"/>
      <c r="D35" s="39"/>
      <c r="E35" s="39"/>
      <c r="F35" s="47"/>
      <c r="G35" s="11"/>
      <c r="H35" s="11"/>
      <c r="I35" s="11"/>
      <c r="J35" s="11"/>
      <c r="K35" s="12"/>
      <c r="L35" s="11"/>
      <c r="M35" s="11"/>
      <c r="N35" s="11"/>
      <c r="O35" s="11"/>
      <c r="P35" s="11"/>
      <c r="Q35" s="45">
        <f t="shared" si="1"/>
        <v>0</v>
      </c>
      <c r="R35" s="13">
        <v>0</v>
      </c>
      <c r="S35" s="14"/>
      <c r="T35" s="15"/>
      <c r="U35" s="16"/>
    </row>
    <row r="36" spans="1:21" x14ac:dyDescent="0.25">
      <c r="A36" s="37"/>
      <c r="B36" s="39"/>
      <c r="C36" s="46"/>
      <c r="D36" s="39"/>
      <c r="E36" s="39"/>
      <c r="F36" s="47"/>
      <c r="G36" s="11"/>
      <c r="H36" s="11"/>
      <c r="I36" s="11"/>
      <c r="J36" s="11"/>
      <c r="K36" s="12"/>
      <c r="L36" s="11"/>
      <c r="M36" s="11"/>
      <c r="N36" s="11"/>
      <c r="O36" s="11"/>
      <c r="P36" s="11"/>
      <c r="Q36" s="45">
        <f>SUM(G36:P36)</f>
        <v>0</v>
      </c>
      <c r="R36" s="13">
        <v>0</v>
      </c>
      <c r="S36" s="14"/>
      <c r="T36" s="15"/>
      <c r="U36" s="16"/>
    </row>
    <row r="37" spans="1:21" ht="15.75" thickBot="1" x14ac:dyDescent="0.3">
      <c r="A37" s="37"/>
      <c r="B37" s="39"/>
      <c r="C37" s="46"/>
      <c r="D37" s="39"/>
      <c r="E37" s="39"/>
      <c r="F37" s="47"/>
      <c r="G37" s="11"/>
      <c r="H37" s="11"/>
      <c r="I37" s="11"/>
      <c r="J37" s="11"/>
      <c r="K37" s="12"/>
      <c r="L37" s="11"/>
      <c r="M37" s="11"/>
      <c r="N37" s="11"/>
      <c r="O37" s="11"/>
      <c r="P37" s="11"/>
      <c r="Q37" s="45">
        <f t="shared" si="1"/>
        <v>0</v>
      </c>
      <c r="R37" s="13">
        <v>0</v>
      </c>
      <c r="S37" s="14"/>
      <c r="T37" s="15"/>
      <c r="U37" s="16"/>
    </row>
    <row r="38" spans="1:21" ht="16.5" thickTop="1" thickBot="1" x14ac:dyDescent="0.3">
      <c r="B38" s="113" t="s">
        <v>17</v>
      </c>
      <c r="C38" s="114"/>
      <c r="D38" s="115"/>
      <c r="E38" s="43"/>
      <c r="F38" s="44">
        <f>SUM(V2:V36)</f>
        <v>0</v>
      </c>
      <c r="G38" s="20">
        <f t="shared" ref="G38:P38" si="2">SUM(G2:G37)</f>
        <v>39</v>
      </c>
      <c r="H38" s="20">
        <f t="shared" si="2"/>
        <v>0</v>
      </c>
      <c r="I38" s="20">
        <f t="shared" si="2"/>
        <v>0</v>
      </c>
      <c r="J38" s="20">
        <f t="shared" si="2"/>
        <v>0</v>
      </c>
      <c r="K38" s="20">
        <f t="shared" si="2"/>
        <v>0</v>
      </c>
      <c r="L38" s="20">
        <f t="shared" si="2"/>
        <v>0</v>
      </c>
      <c r="M38" s="20">
        <f t="shared" si="2"/>
        <v>0</v>
      </c>
      <c r="N38" s="20">
        <f t="shared" si="2"/>
        <v>0</v>
      </c>
      <c r="O38" s="20">
        <f t="shared" si="2"/>
        <v>0</v>
      </c>
      <c r="P38" s="20">
        <f t="shared" si="2"/>
        <v>0</v>
      </c>
      <c r="Q38" s="21">
        <f t="shared" si="1"/>
        <v>39</v>
      </c>
      <c r="R38" s="22">
        <v>0</v>
      </c>
      <c r="S38" s="23">
        <f>SUM(W2:W36)</f>
        <v>0</v>
      </c>
      <c r="T38" s="24"/>
      <c r="U38" s="25"/>
    </row>
    <row r="39" spans="1:21" x14ac:dyDescent="0.25">
      <c r="B39" s="26" t="s">
        <v>18</v>
      </c>
      <c r="C39" s="27"/>
      <c r="D39" s="116" t="s">
        <v>19</v>
      </c>
      <c r="E39" s="116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U39" s="28"/>
    </row>
    <row r="40" spans="1:21" x14ac:dyDescent="0.25">
      <c r="B40" s="29" t="s">
        <v>20</v>
      </c>
      <c r="D40" s="118" t="s">
        <v>21</v>
      </c>
      <c r="E40" s="118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U40" s="28"/>
    </row>
    <row r="41" spans="1:21" ht="15.75" thickBot="1" x14ac:dyDescent="0.3">
      <c r="B41" s="30" t="s">
        <v>22</v>
      </c>
      <c r="C41" s="31"/>
      <c r="D41" s="120" t="s">
        <v>23</v>
      </c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32"/>
      <c r="U41" s="33"/>
    </row>
    <row r="42" spans="1:21" ht="15.75" thickTop="1" x14ac:dyDescent="0.25">
      <c r="D42" s="34"/>
      <c r="E42" s="34"/>
    </row>
    <row r="43" spans="1:21" x14ac:dyDescent="0.25">
      <c r="B43" t="s">
        <v>56</v>
      </c>
    </row>
    <row r="44" spans="1:21" x14ac:dyDescent="0.25">
      <c r="B44" s="35" t="s">
        <v>24</v>
      </c>
      <c r="C44" s="36" t="s">
        <v>25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21" x14ac:dyDescent="0.25">
      <c r="B45" s="35" t="s">
        <v>26</v>
      </c>
      <c r="C45" s="35" t="s">
        <v>27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21" x14ac:dyDescent="0.25">
      <c r="B46" s="35" t="s">
        <v>28</v>
      </c>
      <c r="C46" s="36" t="s">
        <v>29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21" x14ac:dyDescent="0.25">
      <c r="B47" s="35" t="s">
        <v>30</v>
      </c>
      <c r="C47" s="35" t="s">
        <v>31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21" x14ac:dyDescent="0.25">
      <c r="B48" s="35" t="s">
        <v>32</v>
      </c>
      <c r="C48" s="35" t="s">
        <v>33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2:14" x14ac:dyDescent="0.25">
      <c r="B49" s="35" t="s">
        <v>34</v>
      </c>
      <c r="C49" s="35" t="s">
        <v>35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2:14" x14ac:dyDescent="0.25">
      <c r="B50" s="35" t="s">
        <v>36</v>
      </c>
      <c r="C50" s="35" t="s">
        <v>37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2:14" x14ac:dyDescent="0.25">
      <c r="B51" s="35" t="s">
        <v>38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2:14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2:14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2:14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2:14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14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14" x14ac:dyDescent="0.25">
      <c r="B58" s="35"/>
      <c r="C58" s="35" t="s">
        <v>46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</sheetData>
  <mergeCells count="4">
    <mergeCell ref="B38:D38"/>
    <mergeCell ref="D39:S39"/>
    <mergeCell ref="D40:S40"/>
    <mergeCell ref="D41:S41"/>
  </mergeCells>
  <conditionalFormatting sqref="C2:C37">
    <cfRule type="cellIs" dxfId="110" priority="1" operator="equal">
      <formula>"Pinnacle"</formula>
    </cfRule>
    <cfRule type="cellIs" dxfId="109" priority="2" operator="equal">
      <formula>"Charter"</formula>
    </cfRule>
    <cfRule type="cellIs" dxfId="108" priority="3" operator="equal">
      <formula>"Repeat"</formula>
    </cfRule>
    <cfRule type="cellIs" dxfId="107" priority="4" operator="equal">
      <formula>"First Time"</formula>
    </cfRule>
  </conditionalFormatting>
  <conditionalFormatting sqref="F2:F37">
    <cfRule type="cellIs" dxfId="106" priority="7" operator="equal">
      <formula>"NO"</formula>
    </cfRule>
    <cfRule type="cellIs" dxfId="105" priority="8" operator="equal">
      <formula>"YES"</formula>
    </cfRule>
  </conditionalFormatting>
  <conditionalFormatting sqref="S2:S37">
    <cfRule type="cellIs" dxfId="104" priority="9" operator="equal">
      <formula>"Qualified"</formula>
    </cfRule>
    <cfRule type="cellIs" dxfId="103" priority="10" operator="equal">
      <formula>"Not-Qualified"</formula>
    </cfRule>
  </conditionalFormatting>
  <conditionalFormatting sqref="T2:T37">
    <cfRule type="cellIs" dxfId="102" priority="6" operator="between">
      <formula>1</formula>
      <formula>5</formula>
    </cfRule>
  </conditionalFormatting>
  <conditionalFormatting sqref="U2:U37">
    <cfRule type="cellIs" dxfId="101" priority="5" operator="between">
      <formula>1</formula>
      <formula>5</formula>
    </cfRule>
  </conditionalFormatting>
  <dataValidations count="4">
    <dataValidation type="list" allowBlank="1" showInputMessage="1" showErrorMessage="1" sqref="S2:S37" xr:uid="{BA6F95F3-567C-4176-B54D-F2C4A88DCD43}">
      <formula1>"Qualified, Not-Qualified"</formula1>
    </dataValidation>
    <dataValidation type="list" allowBlank="1" showInputMessage="1" showErrorMessage="1" sqref="F2:F37" xr:uid="{7916AD22-F358-4AA4-80BB-13F2566F311D}">
      <formula1>"YES, NO"</formula1>
    </dataValidation>
    <dataValidation type="list" allowBlank="1" showInputMessage="1" showErrorMessage="1" sqref="T2:U37" xr:uid="{D47E8303-2C54-4843-888D-21B8E55200C9}">
      <formula1>"1,2,3,4,5"</formula1>
    </dataValidation>
    <dataValidation type="list" allowBlank="1" showInputMessage="1" showErrorMessage="1" sqref="C2:C37" xr:uid="{BB499642-AB33-4650-B6FA-89AD49B0A68C}">
      <formula1>"First Time, Repeat, Charter, Pinnacle"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5A025-52E2-49C6-9C15-8E6CFC5A2594}">
  <dimension ref="A1:V57"/>
  <sheetViews>
    <sheetView tabSelected="1" workbookViewId="0">
      <selection activeCell="L18" sqref="L18"/>
    </sheetView>
  </sheetViews>
  <sheetFormatPr defaultRowHeight="15" x14ac:dyDescent="0.25"/>
  <cols>
    <col min="1" max="1" width="17" customWidth="1"/>
    <col min="2" max="2" width="12.5703125" customWidth="1"/>
    <col min="3" max="3" width="19.85546875" customWidth="1"/>
    <col min="15" max="15" width="10.28515625" customWidth="1"/>
    <col min="16" max="16" width="12.42578125" customWidth="1"/>
    <col min="17" max="17" width="14.28515625" customWidth="1"/>
  </cols>
  <sheetData>
    <row r="1" spans="1:22" ht="15.75" thickTop="1" x14ac:dyDescent="0.25">
      <c r="A1" s="53" t="s">
        <v>57</v>
      </c>
      <c r="B1" s="1" t="s">
        <v>0</v>
      </c>
      <c r="C1" s="1" t="s">
        <v>58</v>
      </c>
      <c r="D1" s="2" t="s">
        <v>1</v>
      </c>
      <c r="E1" s="3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11</v>
      </c>
      <c r="O1" s="6" t="s">
        <v>12</v>
      </c>
      <c r="P1" s="7" t="s">
        <v>13</v>
      </c>
      <c r="Q1" s="8" t="s">
        <v>14</v>
      </c>
      <c r="R1" s="9" t="s">
        <v>15</v>
      </c>
      <c r="S1" s="10" t="s">
        <v>16</v>
      </c>
      <c r="T1" s="54"/>
    </row>
    <row r="2" spans="1:22" x14ac:dyDescent="0.25">
      <c r="A2" s="37" t="s">
        <v>840</v>
      </c>
      <c r="B2" s="39" t="s">
        <v>819</v>
      </c>
      <c r="C2" s="46" t="s">
        <v>59</v>
      </c>
      <c r="D2" s="39" t="s">
        <v>841</v>
      </c>
      <c r="E2" s="39" t="s">
        <v>842</v>
      </c>
      <c r="F2" s="39" t="s">
        <v>843</v>
      </c>
      <c r="G2" s="47" t="s">
        <v>60</v>
      </c>
      <c r="H2" s="11">
        <v>10</v>
      </c>
      <c r="I2" s="11">
        <v>12</v>
      </c>
      <c r="J2" s="11"/>
      <c r="K2" s="11"/>
      <c r="L2" s="12"/>
      <c r="M2" s="11"/>
      <c r="N2" s="11"/>
      <c r="O2" s="11"/>
      <c r="P2" s="11"/>
      <c r="Q2" s="11"/>
      <c r="R2" s="45">
        <f t="shared" ref="R2:R18" si="0">SUM(H2:Q2)</f>
        <v>22</v>
      </c>
      <c r="S2" s="13">
        <v>14</v>
      </c>
      <c r="T2" s="14" t="s">
        <v>61</v>
      </c>
      <c r="U2" s="15"/>
      <c r="V2" s="16"/>
    </row>
    <row r="3" spans="1:22" x14ac:dyDescent="0.25">
      <c r="A3" s="37"/>
      <c r="B3" s="40"/>
      <c r="C3" s="48" t="s">
        <v>59</v>
      </c>
      <c r="D3" s="39" t="s">
        <v>844</v>
      </c>
      <c r="E3" s="39" t="s">
        <v>845</v>
      </c>
      <c r="F3" s="39" t="s">
        <v>846</v>
      </c>
      <c r="G3" s="47" t="s">
        <v>60</v>
      </c>
      <c r="H3" s="11">
        <v>3</v>
      </c>
      <c r="I3" s="11">
        <v>5</v>
      </c>
      <c r="J3" s="11"/>
      <c r="K3" s="11"/>
      <c r="L3" s="12"/>
      <c r="M3" s="11"/>
      <c r="N3" s="11"/>
      <c r="O3" s="11"/>
      <c r="P3" s="11"/>
      <c r="Q3" s="11"/>
      <c r="R3" s="45">
        <f t="shared" si="0"/>
        <v>8</v>
      </c>
      <c r="S3" s="13">
        <v>4</v>
      </c>
      <c r="T3" s="14" t="s">
        <v>61</v>
      </c>
      <c r="U3" s="15"/>
      <c r="V3" s="16"/>
    </row>
    <row r="4" spans="1:22" x14ac:dyDescent="0.25">
      <c r="A4" s="37"/>
      <c r="B4" s="39"/>
      <c r="C4" s="46" t="s">
        <v>59</v>
      </c>
      <c r="D4" s="39" t="s">
        <v>847</v>
      </c>
      <c r="E4" s="39" t="s">
        <v>848</v>
      </c>
      <c r="F4" s="39" t="s">
        <v>849</v>
      </c>
      <c r="G4" s="47" t="s">
        <v>60</v>
      </c>
      <c r="H4" s="11">
        <v>3</v>
      </c>
      <c r="I4" s="11">
        <v>0</v>
      </c>
      <c r="J4" s="11"/>
      <c r="K4" s="11"/>
      <c r="L4" s="12"/>
      <c r="M4" s="11"/>
      <c r="N4" s="11"/>
      <c r="O4" s="11"/>
      <c r="P4" s="11"/>
      <c r="Q4" s="11"/>
      <c r="R4" s="45">
        <f t="shared" si="0"/>
        <v>3</v>
      </c>
      <c r="S4" s="13">
        <v>2</v>
      </c>
      <c r="T4" s="14" t="s">
        <v>61</v>
      </c>
      <c r="U4" s="15"/>
      <c r="V4" s="16"/>
    </row>
    <row r="5" spans="1:22" x14ac:dyDescent="0.25">
      <c r="A5" s="37"/>
      <c r="B5" s="39"/>
      <c r="C5" s="46" t="s">
        <v>59</v>
      </c>
      <c r="D5" s="39" t="s">
        <v>850</v>
      </c>
      <c r="E5" s="39" t="s">
        <v>636</v>
      </c>
      <c r="F5" s="39" t="s">
        <v>851</v>
      </c>
      <c r="G5" s="47" t="s">
        <v>60</v>
      </c>
      <c r="H5" s="11">
        <v>1</v>
      </c>
      <c r="I5" s="11">
        <v>0</v>
      </c>
      <c r="J5" s="11"/>
      <c r="K5" s="11"/>
      <c r="L5" s="12"/>
      <c r="M5" s="11"/>
      <c r="N5" s="11"/>
      <c r="O5" s="11"/>
      <c r="P5" s="11"/>
      <c r="Q5" s="11"/>
      <c r="R5" s="45">
        <f t="shared" si="0"/>
        <v>1</v>
      </c>
      <c r="S5" s="13">
        <v>1</v>
      </c>
      <c r="T5" s="14" t="s">
        <v>61</v>
      </c>
      <c r="V5" s="16"/>
    </row>
    <row r="6" spans="1:22" x14ac:dyDescent="0.25">
      <c r="A6" s="37" t="s">
        <v>852</v>
      </c>
      <c r="B6" s="39" t="s">
        <v>768</v>
      </c>
      <c r="C6" s="46" t="s">
        <v>62</v>
      </c>
      <c r="D6" s="39" t="s">
        <v>853</v>
      </c>
      <c r="E6" s="39" t="s">
        <v>640</v>
      </c>
      <c r="F6" s="39" t="s">
        <v>854</v>
      </c>
      <c r="G6" s="47" t="s">
        <v>60</v>
      </c>
      <c r="H6" s="11">
        <v>19</v>
      </c>
      <c r="I6" s="11">
        <v>4</v>
      </c>
      <c r="J6" s="11"/>
      <c r="K6" s="11"/>
      <c r="L6" s="12"/>
      <c r="M6" s="11"/>
      <c r="N6" s="11"/>
      <c r="O6" s="11"/>
      <c r="P6" s="11"/>
      <c r="Q6" s="11"/>
      <c r="R6" s="45">
        <f t="shared" si="0"/>
        <v>23</v>
      </c>
      <c r="S6" s="13">
        <v>0</v>
      </c>
      <c r="T6" s="14" t="s">
        <v>61</v>
      </c>
      <c r="U6" s="15"/>
      <c r="V6" s="16"/>
    </row>
    <row r="7" spans="1:22" x14ac:dyDescent="0.25">
      <c r="A7" s="37"/>
      <c r="B7" s="39"/>
      <c r="C7" s="46" t="s">
        <v>62</v>
      </c>
      <c r="D7" s="39" t="s">
        <v>589</v>
      </c>
      <c r="E7" s="39" t="s">
        <v>855</v>
      </c>
      <c r="F7" s="39" t="s">
        <v>856</v>
      </c>
      <c r="G7" s="47" t="s">
        <v>60</v>
      </c>
      <c r="H7" s="11">
        <v>5</v>
      </c>
      <c r="I7" s="11">
        <v>6</v>
      </c>
      <c r="J7" s="11"/>
      <c r="K7" s="11"/>
      <c r="L7" s="12"/>
      <c r="M7" s="11"/>
      <c r="N7" s="11"/>
      <c r="O7" s="11"/>
      <c r="P7" s="11"/>
      <c r="Q7" s="11"/>
      <c r="R7" s="45">
        <f t="shared" si="0"/>
        <v>11</v>
      </c>
      <c r="S7" s="13">
        <v>0</v>
      </c>
      <c r="T7" s="14" t="s">
        <v>61</v>
      </c>
      <c r="U7" s="15"/>
      <c r="V7" s="16"/>
    </row>
    <row r="8" spans="1:22" x14ac:dyDescent="0.25">
      <c r="A8" s="37" t="s">
        <v>857</v>
      </c>
      <c r="B8" s="39" t="s">
        <v>508</v>
      </c>
      <c r="C8" s="46" t="s">
        <v>62</v>
      </c>
      <c r="D8" s="39" t="s">
        <v>858</v>
      </c>
      <c r="E8" s="39" t="s">
        <v>859</v>
      </c>
      <c r="F8" s="39" t="s">
        <v>860</v>
      </c>
      <c r="G8" s="47" t="s">
        <v>60</v>
      </c>
      <c r="H8" s="11">
        <v>19</v>
      </c>
      <c r="I8" s="11">
        <v>5</v>
      </c>
      <c r="J8" s="11"/>
      <c r="K8" s="11"/>
      <c r="L8" s="12"/>
      <c r="M8" s="11"/>
      <c r="N8" s="11"/>
      <c r="O8" s="17"/>
      <c r="P8" s="11"/>
      <c r="Q8" s="11"/>
      <c r="R8" s="45">
        <f t="shared" si="0"/>
        <v>24</v>
      </c>
      <c r="S8" s="13">
        <v>18</v>
      </c>
      <c r="T8" s="14" t="s">
        <v>61</v>
      </c>
      <c r="U8" s="15"/>
      <c r="V8" s="16"/>
    </row>
    <row r="9" spans="1:22" x14ac:dyDescent="0.25">
      <c r="A9" s="37"/>
      <c r="B9" s="39"/>
      <c r="C9" s="46" t="s">
        <v>59</v>
      </c>
      <c r="D9" s="39" t="s">
        <v>523</v>
      </c>
      <c r="E9" s="39" t="s">
        <v>861</v>
      </c>
      <c r="F9" s="39" t="s">
        <v>862</v>
      </c>
      <c r="G9" s="47" t="s">
        <v>60</v>
      </c>
      <c r="H9" s="11">
        <v>0</v>
      </c>
      <c r="I9" s="11">
        <v>0</v>
      </c>
      <c r="J9" s="11"/>
      <c r="K9" s="11"/>
      <c r="L9" s="12"/>
      <c r="M9" s="11"/>
      <c r="N9" s="11"/>
      <c r="O9" s="11"/>
      <c r="P9" s="11"/>
      <c r="Q9" s="11"/>
      <c r="R9" s="45">
        <f t="shared" si="0"/>
        <v>0</v>
      </c>
      <c r="S9" s="13">
        <v>0</v>
      </c>
      <c r="T9" s="14" t="s">
        <v>61</v>
      </c>
      <c r="U9" s="15"/>
      <c r="V9" s="16"/>
    </row>
    <row r="10" spans="1:22" x14ac:dyDescent="0.25">
      <c r="A10" s="37"/>
      <c r="B10" s="39"/>
      <c r="C10" s="46" t="s">
        <v>62</v>
      </c>
      <c r="D10" s="39" t="s">
        <v>863</v>
      </c>
      <c r="E10" s="39" t="s">
        <v>864</v>
      </c>
      <c r="F10" s="39" t="s">
        <v>865</v>
      </c>
      <c r="G10" s="47" t="s">
        <v>60</v>
      </c>
      <c r="H10" s="11">
        <v>8</v>
      </c>
      <c r="I10" s="11">
        <v>5</v>
      </c>
      <c r="J10" s="11"/>
      <c r="K10" s="11"/>
      <c r="L10" s="12"/>
      <c r="M10" s="11"/>
      <c r="N10" s="11"/>
      <c r="O10" s="11"/>
      <c r="P10" s="11"/>
      <c r="Q10" s="11"/>
      <c r="R10" s="45">
        <f t="shared" si="0"/>
        <v>13</v>
      </c>
      <c r="S10" s="13">
        <v>12</v>
      </c>
      <c r="T10" s="14" t="s">
        <v>61</v>
      </c>
      <c r="U10" s="15"/>
      <c r="V10" s="16"/>
    </row>
    <row r="11" spans="1:22" x14ac:dyDescent="0.25">
      <c r="A11" s="37"/>
      <c r="B11" s="39"/>
      <c r="C11" s="46" t="s">
        <v>59</v>
      </c>
      <c r="D11" s="39" t="s">
        <v>866</v>
      </c>
      <c r="E11" s="39" t="s">
        <v>867</v>
      </c>
      <c r="F11" s="39" t="s">
        <v>868</v>
      </c>
      <c r="G11" s="47" t="s">
        <v>60</v>
      </c>
      <c r="H11" s="11">
        <v>0</v>
      </c>
      <c r="I11" s="11">
        <v>0</v>
      </c>
      <c r="J11" s="11"/>
      <c r="K11" s="11"/>
      <c r="L11" s="12"/>
      <c r="M11" s="11"/>
      <c r="N11" s="11"/>
      <c r="O11" s="11"/>
      <c r="P11" s="17"/>
      <c r="Q11" s="17"/>
      <c r="R11" s="45">
        <f t="shared" si="0"/>
        <v>0</v>
      </c>
      <c r="S11" s="13">
        <v>0</v>
      </c>
      <c r="T11" s="14" t="s">
        <v>61</v>
      </c>
      <c r="U11" s="15"/>
      <c r="V11" s="16"/>
    </row>
    <row r="12" spans="1:22" x14ac:dyDescent="0.25">
      <c r="A12" s="37"/>
      <c r="B12" s="39"/>
      <c r="C12" s="49" t="s">
        <v>59</v>
      </c>
      <c r="D12" s="50" t="s">
        <v>869</v>
      </c>
      <c r="E12" s="50" t="s">
        <v>870</v>
      </c>
      <c r="F12" s="50" t="s">
        <v>871</v>
      </c>
      <c r="G12" s="47" t="s">
        <v>60</v>
      </c>
      <c r="H12" s="11">
        <v>5</v>
      </c>
      <c r="I12" s="11">
        <v>1</v>
      </c>
      <c r="J12" s="11"/>
      <c r="K12" s="11"/>
      <c r="L12" s="12"/>
      <c r="M12" s="11"/>
      <c r="N12" s="11"/>
      <c r="O12" s="11"/>
      <c r="P12" s="11"/>
      <c r="Q12" s="11"/>
      <c r="R12" s="45">
        <f t="shared" si="0"/>
        <v>6</v>
      </c>
      <c r="S12" s="13">
        <v>4</v>
      </c>
      <c r="T12" s="14" t="s">
        <v>61</v>
      </c>
      <c r="U12" s="15"/>
      <c r="V12" s="16"/>
    </row>
    <row r="13" spans="1:22" x14ac:dyDescent="0.25">
      <c r="A13" s="37" t="s">
        <v>872</v>
      </c>
      <c r="B13" s="39" t="s">
        <v>873</v>
      </c>
      <c r="C13" s="46" t="s">
        <v>59</v>
      </c>
      <c r="D13" s="39" t="s">
        <v>489</v>
      </c>
      <c r="E13" s="39" t="s">
        <v>874</v>
      </c>
      <c r="F13" s="39" t="s">
        <v>875</v>
      </c>
      <c r="G13" s="47" t="s">
        <v>60</v>
      </c>
      <c r="H13" s="11">
        <v>1</v>
      </c>
      <c r="I13" s="11">
        <v>2</v>
      </c>
      <c r="J13" s="11"/>
      <c r="K13" s="11"/>
      <c r="L13" s="12"/>
      <c r="M13" s="11"/>
      <c r="N13" s="11"/>
      <c r="O13" s="17"/>
      <c r="P13" s="18"/>
      <c r="Q13" s="18"/>
      <c r="R13" s="45">
        <f t="shared" si="0"/>
        <v>3</v>
      </c>
      <c r="S13" s="13">
        <v>1</v>
      </c>
      <c r="T13" s="14" t="s">
        <v>61</v>
      </c>
      <c r="U13" s="15"/>
      <c r="V13" s="16"/>
    </row>
    <row r="14" spans="1:22" x14ac:dyDescent="0.25">
      <c r="A14" s="37" t="s">
        <v>876</v>
      </c>
      <c r="B14" s="39" t="s">
        <v>877</v>
      </c>
      <c r="C14" s="46" t="s">
        <v>62</v>
      </c>
      <c r="D14" s="39" t="s">
        <v>878</v>
      </c>
      <c r="E14" s="39" t="s">
        <v>879</v>
      </c>
      <c r="F14" s="39" t="s">
        <v>880</v>
      </c>
      <c r="G14" s="47" t="s">
        <v>60</v>
      </c>
      <c r="H14" s="11">
        <v>2</v>
      </c>
      <c r="I14" s="11">
        <v>2</v>
      </c>
      <c r="J14" s="11"/>
      <c r="K14" s="11"/>
      <c r="L14" s="12"/>
      <c r="M14" s="11"/>
      <c r="N14" s="11"/>
      <c r="O14" s="11"/>
      <c r="P14" s="11"/>
      <c r="Q14" s="11"/>
      <c r="R14" s="45">
        <f t="shared" si="0"/>
        <v>4</v>
      </c>
      <c r="S14" s="13">
        <v>2</v>
      </c>
      <c r="T14" s="14" t="s">
        <v>61</v>
      </c>
      <c r="U14" s="15"/>
      <c r="V14" s="16"/>
    </row>
    <row r="15" spans="1:22" x14ac:dyDescent="0.25">
      <c r="A15" s="37"/>
      <c r="B15" s="39"/>
      <c r="C15" s="49" t="s">
        <v>59</v>
      </c>
      <c r="D15" s="50" t="s">
        <v>332</v>
      </c>
      <c r="E15" s="50" t="s">
        <v>881</v>
      </c>
      <c r="F15" s="50" t="s">
        <v>882</v>
      </c>
      <c r="G15" s="47" t="s">
        <v>60</v>
      </c>
      <c r="H15" s="11">
        <v>3</v>
      </c>
      <c r="I15" s="11">
        <v>2</v>
      </c>
      <c r="J15" s="11"/>
      <c r="K15" s="11"/>
      <c r="L15" s="12"/>
      <c r="M15" s="11"/>
      <c r="N15" s="11"/>
      <c r="O15" s="11"/>
      <c r="P15" s="11"/>
      <c r="Q15" s="11"/>
      <c r="R15" s="45">
        <f t="shared" si="0"/>
        <v>5</v>
      </c>
      <c r="S15" s="13">
        <v>3</v>
      </c>
      <c r="T15" s="14" t="s">
        <v>61</v>
      </c>
      <c r="U15" s="15"/>
      <c r="V15" s="16"/>
    </row>
    <row r="16" spans="1:22" x14ac:dyDescent="0.25">
      <c r="A16" s="37"/>
      <c r="B16" s="39"/>
      <c r="C16" s="49" t="s">
        <v>59</v>
      </c>
      <c r="D16" s="50" t="s">
        <v>883</v>
      </c>
      <c r="E16" s="50" t="s">
        <v>884</v>
      </c>
      <c r="F16" s="50" t="s">
        <v>885</v>
      </c>
      <c r="G16" s="47" t="s">
        <v>60</v>
      </c>
      <c r="H16" s="11">
        <v>4</v>
      </c>
      <c r="I16" s="11">
        <v>5</v>
      </c>
      <c r="J16" s="11"/>
      <c r="K16" s="11"/>
      <c r="L16" s="12"/>
      <c r="M16" s="11"/>
      <c r="N16" s="11"/>
      <c r="O16" s="11"/>
      <c r="P16" s="11"/>
      <c r="Q16" s="11"/>
      <c r="R16" s="45">
        <f t="shared" si="0"/>
        <v>9</v>
      </c>
      <c r="S16" s="13">
        <v>7</v>
      </c>
      <c r="T16" s="14" t="s">
        <v>61</v>
      </c>
      <c r="U16" s="15"/>
      <c r="V16" s="16"/>
    </row>
    <row r="17" spans="1:22" x14ac:dyDescent="0.25">
      <c r="A17" s="37" t="s">
        <v>886</v>
      </c>
      <c r="B17" s="39" t="s">
        <v>887</v>
      </c>
      <c r="C17" s="46" t="s">
        <v>59</v>
      </c>
      <c r="D17" s="39" t="s">
        <v>888</v>
      </c>
      <c r="E17" s="39" t="s">
        <v>889</v>
      </c>
      <c r="F17" s="39" t="s">
        <v>890</v>
      </c>
      <c r="G17" s="47" t="s">
        <v>60</v>
      </c>
      <c r="H17" s="11">
        <v>13</v>
      </c>
      <c r="I17" s="11">
        <v>3</v>
      </c>
      <c r="J17" s="11"/>
      <c r="K17" s="11"/>
      <c r="L17" s="19"/>
      <c r="M17" s="17"/>
      <c r="N17" s="17"/>
      <c r="O17" s="17"/>
      <c r="P17" s="17"/>
      <c r="Q17" s="17"/>
      <c r="R17" s="45">
        <f t="shared" si="0"/>
        <v>16</v>
      </c>
      <c r="S17" s="13">
        <v>8</v>
      </c>
      <c r="T17" s="14" t="s">
        <v>61</v>
      </c>
      <c r="U17" s="15"/>
      <c r="V17" s="16"/>
    </row>
    <row r="18" spans="1:22" x14ac:dyDescent="0.25">
      <c r="A18" s="37"/>
      <c r="B18" s="39"/>
      <c r="C18" s="49" t="s">
        <v>59</v>
      </c>
      <c r="D18" s="50" t="s">
        <v>891</v>
      </c>
      <c r="E18" s="50" t="s">
        <v>892</v>
      </c>
      <c r="F18" s="50" t="s">
        <v>893</v>
      </c>
      <c r="G18" s="47" t="s">
        <v>60</v>
      </c>
      <c r="H18" s="11">
        <v>0</v>
      </c>
      <c r="I18" s="11">
        <v>2</v>
      </c>
      <c r="J18" s="11"/>
      <c r="K18" s="11"/>
      <c r="L18" s="12"/>
      <c r="M18" s="11"/>
      <c r="N18" s="11"/>
      <c r="O18" s="11"/>
      <c r="P18" s="11"/>
      <c r="Q18" s="11"/>
      <c r="R18" s="45">
        <f t="shared" si="0"/>
        <v>2</v>
      </c>
      <c r="S18" s="13">
        <v>1</v>
      </c>
      <c r="T18" s="14" t="s">
        <v>61</v>
      </c>
      <c r="U18" s="15"/>
      <c r="V18" s="16"/>
    </row>
    <row r="19" spans="1:22" x14ac:dyDescent="0.25">
      <c r="A19" s="37" t="s">
        <v>894</v>
      </c>
      <c r="B19" s="39" t="s">
        <v>895</v>
      </c>
      <c r="C19" s="51" t="s">
        <v>59</v>
      </c>
      <c r="D19" s="39" t="s">
        <v>896</v>
      </c>
      <c r="E19" s="39" t="s">
        <v>897</v>
      </c>
      <c r="F19" s="39" t="s">
        <v>898</v>
      </c>
      <c r="G19" s="47" t="s">
        <v>60</v>
      </c>
      <c r="H19" s="11">
        <v>4</v>
      </c>
      <c r="I19" s="11">
        <v>2</v>
      </c>
      <c r="J19" s="11"/>
      <c r="K19" s="11"/>
      <c r="L19" s="12"/>
      <c r="M19" s="11"/>
      <c r="N19" s="11"/>
      <c r="O19" s="11"/>
      <c r="P19" s="11"/>
      <c r="Q19" s="11"/>
      <c r="R19" s="45">
        <f t="shared" ref="R19:R38" si="1">SUM(H19:Q19)</f>
        <v>6</v>
      </c>
      <c r="S19" s="13">
        <v>3</v>
      </c>
      <c r="T19" s="14" t="s">
        <v>61</v>
      </c>
      <c r="U19" s="15"/>
      <c r="V19" s="16"/>
    </row>
    <row r="20" spans="1:22" x14ac:dyDescent="0.25">
      <c r="A20" s="37"/>
      <c r="B20" s="39"/>
      <c r="C20" s="51" t="s">
        <v>59</v>
      </c>
      <c r="D20" s="39" t="s">
        <v>899</v>
      </c>
      <c r="E20" s="39" t="s">
        <v>900</v>
      </c>
      <c r="F20" s="39" t="s">
        <v>901</v>
      </c>
      <c r="G20" s="47" t="s">
        <v>60</v>
      </c>
      <c r="H20" s="11">
        <v>0</v>
      </c>
      <c r="I20" s="11">
        <v>2</v>
      </c>
      <c r="J20" s="11"/>
      <c r="K20" s="11"/>
      <c r="L20" s="12"/>
      <c r="M20" s="11"/>
      <c r="N20" s="11"/>
      <c r="O20" s="11"/>
      <c r="P20" s="11"/>
      <c r="Q20" s="11"/>
      <c r="R20" s="45">
        <f t="shared" si="1"/>
        <v>2</v>
      </c>
      <c r="S20" s="13">
        <v>2</v>
      </c>
      <c r="T20" s="14" t="s">
        <v>61</v>
      </c>
      <c r="U20" s="15"/>
      <c r="V20" s="16"/>
    </row>
    <row r="21" spans="1:22" x14ac:dyDescent="0.25">
      <c r="A21" s="37" t="s">
        <v>902</v>
      </c>
      <c r="B21" s="39" t="s">
        <v>903</v>
      </c>
      <c r="C21" s="51" t="s">
        <v>59</v>
      </c>
      <c r="D21" s="39" t="s">
        <v>171</v>
      </c>
      <c r="E21" s="39" t="s">
        <v>904</v>
      </c>
      <c r="F21" s="39" t="s">
        <v>905</v>
      </c>
      <c r="G21" s="47" t="s">
        <v>60</v>
      </c>
      <c r="H21" s="11">
        <v>2</v>
      </c>
      <c r="I21" s="11">
        <v>0</v>
      </c>
      <c r="J21" s="11"/>
      <c r="K21" s="11"/>
      <c r="L21" s="12"/>
      <c r="M21" s="11"/>
      <c r="N21" s="11"/>
      <c r="O21" s="11"/>
      <c r="P21" s="11"/>
      <c r="Q21" s="11"/>
      <c r="R21" s="45">
        <f t="shared" si="1"/>
        <v>2</v>
      </c>
      <c r="S21" s="13">
        <v>2</v>
      </c>
      <c r="T21" s="14" t="s">
        <v>61</v>
      </c>
      <c r="U21" s="15"/>
      <c r="V21" s="16"/>
    </row>
    <row r="22" spans="1:22" x14ac:dyDescent="0.25">
      <c r="A22" s="37"/>
      <c r="B22" s="39"/>
      <c r="C22" s="51" t="s">
        <v>62</v>
      </c>
      <c r="D22" s="39" t="s">
        <v>906</v>
      </c>
      <c r="E22" s="39" t="s">
        <v>590</v>
      </c>
      <c r="F22" s="39" t="s">
        <v>907</v>
      </c>
      <c r="G22" s="47" t="s">
        <v>60</v>
      </c>
      <c r="H22" s="11">
        <v>2</v>
      </c>
      <c r="I22" s="11">
        <v>1</v>
      </c>
      <c r="J22" s="11"/>
      <c r="K22" s="11"/>
      <c r="L22" s="12"/>
      <c r="M22" s="11"/>
      <c r="N22" s="11"/>
      <c r="O22" s="11"/>
      <c r="P22" s="11"/>
      <c r="Q22" s="17"/>
      <c r="R22" s="45">
        <f t="shared" si="1"/>
        <v>3</v>
      </c>
      <c r="S22" s="13">
        <v>0</v>
      </c>
      <c r="T22" s="14" t="s">
        <v>61</v>
      </c>
      <c r="U22" s="15"/>
      <c r="V22" s="16"/>
    </row>
    <row r="23" spans="1:22" x14ac:dyDescent="0.25">
      <c r="A23" s="37"/>
      <c r="B23" s="39"/>
      <c r="C23" s="46" t="s">
        <v>62</v>
      </c>
      <c r="D23" s="39" t="s">
        <v>527</v>
      </c>
      <c r="E23" s="39" t="s">
        <v>908</v>
      </c>
      <c r="F23" s="39" t="s">
        <v>909</v>
      </c>
      <c r="G23" s="47" t="s">
        <v>60</v>
      </c>
      <c r="H23" s="11">
        <v>9</v>
      </c>
      <c r="I23" s="11">
        <v>2</v>
      </c>
      <c r="J23" s="11"/>
      <c r="K23" s="11"/>
      <c r="L23" s="12"/>
      <c r="M23" s="11"/>
      <c r="N23" s="11"/>
      <c r="O23" s="11"/>
      <c r="P23" s="11"/>
      <c r="Q23" s="11"/>
      <c r="R23" s="45">
        <f t="shared" si="1"/>
        <v>11</v>
      </c>
      <c r="S23" s="13">
        <v>10</v>
      </c>
      <c r="T23" s="14" t="s">
        <v>61</v>
      </c>
      <c r="U23" s="15"/>
      <c r="V23" s="16"/>
    </row>
    <row r="24" spans="1:22" x14ac:dyDescent="0.25">
      <c r="A24" s="37" t="s">
        <v>910</v>
      </c>
      <c r="B24" s="39" t="s">
        <v>911</v>
      </c>
      <c r="C24" s="46" t="s">
        <v>59</v>
      </c>
      <c r="D24" s="39" t="s">
        <v>511</v>
      </c>
      <c r="E24" s="39" t="s">
        <v>912</v>
      </c>
      <c r="F24" s="39" t="s">
        <v>913</v>
      </c>
      <c r="G24" s="47" t="s">
        <v>60</v>
      </c>
      <c r="H24" s="11">
        <v>6</v>
      </c>
      <c r="I24" s="11">
        <v>3</v>
      </c>
      <c r="J24" s="11"/>
      <c r="K24" s="11"/>
      <c r="L24" s="12"/>
      <c r="M24" s="11"/>
      <c r="N24" s="11"/>
      <c r="O24" s="11"/>
      <c r="P24" s="11"/>
      <c r="Q24" s="11"/>
      <c r="R24" s="45">
        <f t="shared" si="1"/>
        <v>9</v>
      </c>
      <c r="S24" s="13">
        <v>0</v>
      </c>
      <c r="T24" s="14" t="s">
        <v>61</v>
      </c>
      <c r="U24" s="15"/>
      <c r="V24" s="16"/>
    </row>
    <row r="25" spans="1:22" x14ac:dyDescent="0.25">
      <c r="A25" s="37"/>
      <c r="B25" s="39"/>
      <c r="C25" s="46" t="s">
        <v>62</v>
      </c>
      <c r="D25" s="52" t="s">
        <v>914</v>
      </c>
      <c r="E25" s="52" t="s">
        <v>915</v>
      </c>
      <c r="F25" s="52" t="s">
        <v>916</v>
      </c>
      <c r="G25" s="47" t="s">
        <v>60</v>
      </c>
      <c r="H25" s="11">
        <v>12</v>
      </c>
      <c r="I25" s="11">
        <v>3</v>
      </c>
      <c r="J25" s="11"/>
      <c r="K25" s="11"/>
      <c r="L25" s="12"/>
      <c r="M25" s="11"/>
      <c r="N25" s="11"/>
      <c r="O25" s="17"/>
      <c r="P25" s="17"/>
      <c r="Q25" s="17"/>
      <c r="R25" s="45">
        <f t="shared" si="1"/>
        <v>15</v>
      </c>
      <c r="S25" s="13">
        <v>0</v>
      </c>
      <c r="T25" s="14" t="s">
        <v>61</v>
      </c>
      <c r="U25" s="15"/>
      <c r="V25" s="16"/>
    </row>
    <row r="26" spans="1:22" x14ac:dyDescent="0.25">
      <c r="A26" s="37" t="s">
        <v>917</v>
      </c>
      <c r="B26" s="39" t="s">
        <v>918</v>
      </c>
      <c r="C26" s="46" t="s">
        <v>59</v>
      </c>
      <c r="D26" s="39" t="s">
        <v>637</v>
      </c>
      <c r="E26" s="39" t="s">
        <v>919</v>
      </c>
      <c r="F26" s="39" t="s">
        <v>920</v>
      </c>
      <c r="G26" s="47" t="s">
        <v>60</v>
      </c>
      <c r="H26" s="11">
        <v>0</v>
      </c>
      <c r="I26" s="11">
        <v>5</v>
      </c>
      <c r="J26" s="11"/>
      <c r="K26" s="11"/>
      <c r="L26" s="12"/>
      <c r="M26" s="11"/>
      <c r="N26" s="11"/>
      <c r="O26" s="11"/>
      <c r="P26" s="11"/>
      <c r="Q26" s="11"/>
      <c r="R26" s="45">
        <f t="shared" si="1"/>
        <v>5</v>
      </c>
      <c r="S26" s="13">
        <v>0</v>
      </c>
      <c r="T26" s="14" t="s">
        <v>61</v>
      </c>
      <c r="U26" s="15"/>
      <c r="V26" s="16"/>
    </row>
    <row r="27" spans="1:22" x14ac:dyDescent="0.25">
      <c r="A27" s="37"/>
      <c r="B27" s="39"/>
      <c r="C27" s="46" t="s">
        <v>59</v>
      </c>
      <c r="D27" s="39" t="s">
        <v>921</v>
      </c>
      <c r="E27" s="39" t="s">
        <v>922</v>
      </c>
      <c r="F27" s="39" t="s">
        <v>923</v>
      </c>
      <c r="G27" s="47" t="s">
        <v>60</v>
      </c>
      <c r="H27" s="11">
        <v>0</v>
      </c>
      <c r="I27" s="11">
        <v>4</v>
      </c>
      <c r="J27" s="11"/>
      <c r="K27" s="11"/>
      <c r="L27" s="12"/>
      <c r="M27" s="11"/>
      <c r="N27" s="11"/>
      <c r="O27" s="11"/>
      <c r="P27" s="11"/>
      <c r="Q27" s="11"/>
      <c r="R27" s="45">
        <f t="shared" si="1"/>
        <v>4</v>
      </c>
      <c r="S27" s="13">
        <v>0</v>
      </c>
      <c r="T27" s="14" t="s">
        <v>61</v>
      </c>
      <c r="U27" s="15"/>
      <c r="V27" s="16"/>
    </row>
    <row r="28" spans="1:22" x14ac:dyDescent="0.25">
      <c r="A28" s="37" t="s">
        <v>924</v>
      </c>
      <c r="B28" s="39" t="s">
        <v>925</v>
      </c>
      <c r="C28" s="46" t="s">
        <v>62</v>
      </c>
      <c r="D28" s="39" t="s">
        <v>340</v>
      </c>
      <c r="E28" s="39" t="s">
        <v>926</v>
      </c>
      <c r="F28" s="39" t="s">
        <v>927</v>
      </c>
      <c r="G28" s="47" t="s">
        <v>60</v>
      </c>
      <c r="H28" s="11">
        <v>16</v>
      </c>
      <c r="I28" s="11">
        <v>10</v>
      </c>
      <c r="J28" s="11"/>
      <c r="K28" s="11"/>
      <c r="L28" s="12"/>
      <c r="M28" s="11"/>
      <c r="N28" s="11"/>
      <c r="O28" s="11"/>
      <c r="P28" s="11"/>
      <c r="Q28" s="11"/>
      <c r="R28" s="45">
        <f t="shared" si="1"/>
        <v>26</v>
      </c>
      <c r="S28" s="13">
        <v>20</v>
      </c>
      <c r="T28" s="14" t="s">
        <v>61</v>
      </c>
      <c r="U28" s="15"/>
      <c r="V28" s="16"/>
    </row>
    <row r="29" spans="1:22" x14ac:dyDescent="0.25">
      <c r="A29" s="37"/>
      <c r="B29" s="39"/>
      <c r="C29" s="46" t="s">
        <v>59</v>
      </c>
      <c r="D29" s="39" t="s">
        <v>501</v>
      </c>
      <c r="E29" s="39" t="s">
        <v>928</v>
      </c>
      <c r="F29" s="39" t="s">
        <v>929</v>
      </c>
      <c r="G29" s="47" t="s">
        <v>60</v>
      </c>
      <c r="H29" s="11">
        <v>3</v>
      </c>
      <c r="I29" s="11">
        <v>3</v>
      </c>
      <c r="J29" s="11"/>
      <c r="K29" s="11"/>
      <c r="L29" s="12"/>
      <c r="M29" s="11"/>
      <c r="N29" s="11"/>
      <c r="O29" s="11"/>
      <c r="P29" s="11"/>
      <c r="Q29" s="11"/>
      <c r="R29" s="45">
        <f t="shared" si="1"/>
        <v>6</v>
      </c>
      <c r="S29" s="13">
        <v>4</v>
      </c>
      <c r="T29" s="14" t="s">
        <v>61</v>
      </c>
      <c r="U29" s="15"/>
      <c r="V29" s="16"/>
    </row>
    <row r="30" spans="1:22" x14ac:dyDescent="0.25">
      <c r="A30" s="37" t="s">
        <v>358</v>
      </c>
      <c r="B30" s="39" t="s">
        <v>646</v>
      </c>
      <c r="C30" s="46" t="s">
        <v>62</v>
      </c>
      <c r="D30" s="39" t="s">
        <v>930</v>
      </c>
      <c r="E30" s="39" t="s">
        <v>931</v>
      </c>
      <c r="F30" s="39" t="s">
        <v>932</v>
      </c>
      <c r="G30" s="47" t="s">
        <v>60</v>
      </c>
      <c r="H30" s="11">
        <v>12</v>
      </c>
      <c r="I30" s="11">
        <v>10</v>
      </c>
      <c r="J30" s="11"/>
      <c r="K30" s="11"/>
      <c r="L30" s="12"/>
      <c r="M30" s="11"/>
      <c r="N30" s="11"/>
      <c r="O30" s="11"/>
      <c r="P30" s="11"/>
      <c r="Q30" s="11"/>
      <c r="R30" s="45">
        <f t="shared" si="1"/>
        <v>22</v>
      </c>
      <c r="S30" s="13">
        <v>0</v>
      </c>
      <c r="T30" s="14" t="s">
        <v>61</v>
      </c>
      <c r="U30" s="15"/>
      <c r="V30" s="16"/>
    </row>
    <row r="31" spans="1:22" x14ac:dyDescent="0.25">
      <c r="A31" s="37"/>
      <c r="B31" s="39"/>
      <c r="C31" s="46" t="s">
        <v>62</v>
      </c>
      <c r="D31" s="39" t="s">
        <v>933</v>
      </c>
      <c r="E31" s="39" t="s">
        <v>934</v>
      </c>
      <c r="F31" s="39" t="s">
        <v>935</v>
      </c>
      <c r="G31" s="47" t="s">
        <v>60</v>
      </c>
      <c r="H31" s="11">
        <v>3</v>
      </c>
      <c r="I31" s="11">
        <v>3</v>
      </c>
      <c r="J31" s="11"/>
      <c r="K31" s="11"/>
      <c r="L31" s="12"/>
      <c r="M31" s="11"/>
      <c r="N31" s="11"/>
      <c r="O31" s="11"/>
      <c r="P31" s="11"/>
      <c r="Q31" s="11"/>
      <c r="R31" s="45">
        <f t="shared" si="1"/>
        <v>6</v>
      </c>
      <c r="S31" s="13">
        <v>0</v>
      </c>
      <c r="T31" s="14" t="s">
        <v>61</v>
      </c>
      <c r="U31" s="15"/>
      <c r="V31" s="16"/>
    </row>
    <row r="32" spans="1:22" x14ac:dyDescent="0.25">
      <c r="A32" s="37"/>
      <c r="B32" s="39"/>
      <c r="C32" s="46" t="s">
        <v>59</v>
      </c>
      <c r="D32" s="39" t="s">
        <v>936</v>
      </c>
      <c r="E32" s="39" t="s">
        <v>937</v>
      </c>
      <c r="F32" s="39" t="s">
        <v>938</v>
      </c>
      <c r="G32" s="47" t="s">
        <v>60</v>
      </c>
      <c r="H32" s="11">
        <v>4</v>
      </c>
      <c r="I32" s="11">
        <v>3</v>
      </c>
      <c r="J32" s="11"/>
      <c r="K32" s="11"/>
      <c r="L32" s="12"/>
      <c r="M32" s="11"/>
      <c r="N32" s="11"/>
      <c r="O32" s="11"/>
      <c r="P32" s="11"/>
      <c r="Q32" s="11"/>
      <c r="R32" s="45">
        <f t="shared" si="1"/>
        <v>7</v>
      </c>
      <c r="S32" s="13">
        <v>0</v>
      </c>
      <c r="T32" s="14" t="s">
        <v>61</v>
      </c>
      <c r="U32" s="15"/>
      <c r="V32" s="16"/>
    </row>
    <row r="33" spans="1:22" x14ac:dyDescent="0.25">
      <c r="A33" s="37"/>
      <c r="B33" s="39"/>
      <c r="C33" s="46" t="s">
        <v>59</v>
      </c>
      <c r="D33" s="39" t="s">
        <v>939</v>
      </c>
      <c r="E33" s="39" t="s">
        <v>940</v>
      </c>
      <c r="F33" s="39" t="s">
        <v>941</v>
      </c>
      <c r="G33" s="47" t="s">
        <v>60</v>
      </c>
      <c r="H33" s="11">
        <v>6</v>
      </c>
      <c r="I33" s="11">
        <v>5</v>
      </c>
      <c r="J33" s="11"/>
      <c r="K33" s="11"/>
      <c r="L33" s="12"/>
      <c r="M33" s="11"/>
      <c r="N33" s="11"/>
      <c r="O33" s="11"/>
      <c r="P33" s="11"/>
      <c r="Q33" s="11"/>
      <c r="R33" s="45">
        <f t="shared" si="1"/>
        <v>11</v>
      </c>
      <c r="S33" s="13">
        <v>0</v>
      </c>
      <c r="T33" s="14" t="s">
        <v>61</v>
      </c>
      <c r="U33" s="15"/>
      <c r="V33" s="16"/>
    </row>
    <row r="34" spans="1:22" x14ac:dyDescent="0.25">
      <c r="A34" s="37" t="s">
        <v>542</v>
      </c>
      <c r="B34" s="39" t="s">
        <v>942</v>
      </c>
      <c r="C34" s="46" t="s">
        <v>62</v>
      </c>
      <c r="D34" s="39" t="s">
        <v>943</v>
      </c>
      <c r="E34" s="39" t="s">
        <v>944</v>
      </c>
      <c r="F34" s="39" t="s">
        <v>945</v>
      </c>
      <c r="G34" s="47" t="s">
        <v>60</v>
      </c>
      <c r="H34" s="11">
        <v>1</v>
      </c>
      <c r="I34" s="11">
        <v>4</v>
      </c>
      <c r="J34" s="11"/>
      <c r="K34" s="11"/>
      <c r="L34" s="12"/>
      <c r="M34" s="11"/>
      <c r="N34" s="11"/>
      <c r="O34" s="11"/>
      <c r="P34" s="11"/>
      <c r="Q34" s="11"/>
      <c r="R34" s="45">
        <f t="shared" si="1"/>
        <v>5</v>
      </c>
      <c r="S34" s="13">
        <v>0</v>
      </c>
      <c r="T34" s="14" t="s">
        <v>61</v>
      </c>
      <c r="U34" s="15"/>
      <c r="V34" s="16"/>
    </row>
    <row r="35" spans="1:22" x14ac:dyDescent="0.25">
      <c r="A35" s="37" t="s">
        <v>946</v>
      </c>
      <c r="B35" s="39" t="s">
        <v>947</v>
      </c>
      <c r="C35" s="46" t="s">
        <v>59</v>
      </c>
      <c r="D35" s="39" t="s">
        <v>339</v>
      </c>
      <c r="E35" s="39" t="s">
        <v>948</v>
      </c>
      <c r="F35" s="39" t="s">
        <v>949</v>
      </c>
      <c r="G35" s="47" t="s">
        <v>60</v>
      </c>
      <c r="H35" s="11">
        <v>0</v>
      </c>
      <c r="I35" s="11">
        <v>2</v>
      </c>
      <c r="J35" s="11"/>
      <c r="K35" s="11"/>
      <c r="L35" s="12"/>
      <c r="M35" s="11"/>
      <c r="N35" s="11"/>
      <c r="O35" s="11"/>
      <c r="P35" s="11"/>
      <c r="Q35" s="11"/>
      <c r="R35" s="45">
        <f t="shared" si="1"/>
        <v>2</v>
      </c>
      <c r="S35" s="13">
        <v>2</v>
      </c>
      <c r="T35" s="14" t="s">
        <v>61</v>
      </c>
      <c r="U35" s="15"/>
      <c r="V35" s="16"/>
    </row>
    <row r="36" spans="1:22" x14ac:dyDescent="0.25">
      <c r="A36" s="37" t="s">
        <v>950</v>
      </c>
      <c r="B36" s="39" t="s">
        <v>951</v>
      </c>
      <c r="C36" s="46" t="s">
        <v>62</v>
      </c>
      <c r="D36" s="39" t="s">
        <v>952</v>
      </c>
      <c r="E36" s="39" t="s">
        <v>953</v>
      </c>
      <c r="F36" s="39" t="s">
        <v>954</v>
      </c>
      <c r="G36" s="47" t="s">
        <v>60</v>
      </c>
      <c r="H36" s="11">
        <v>5</v>
      </c>
      <c r="I36" s="11">
        <v>4</v>
      </c>
      <c r="J36" s="11"/>
      <c r="K36" s="11"/>
      <c r="L36" s="12"/>
      <c r="M36" s="11"/>
      <c r="N36" s="11"/>
      <c r="O36" s="11"/>
      <c r="P36" s="11"/>
      <c r="Q36" s="11"/>
      <c r="R36" s="45">
        <f>SUM(H36:Q36)</f>
        <v>9</v>
      </c>
      <c r="S36" s="13">
        <v>9</v>
      </c>
      <c r="T36" s="14" t="s">
        <v>61</v>
      </c>
      <c r="U36" s="15"/>
      <c r="V36" s="16"/>
    </row>
    <row r="37" spans="1:22" ht="15.75" thickBot="1" x14ac:dyDescent="0.3">
      <c r="A37" s="37"/>
      <c r="B37" s="39"/>
      <c r="C37" s="46" t="s">
        <v>59</v>
      </c>
      <c r="D37" s="39" t="s">
        <v>955</v>
      </c>
      <c r="E37" s="39" t="s">
        <v>940</v>
      </c>
      <c r="F37" s="39" t="s">
        <v>956</v>
      </c>
      <c r="G37" s="47" t="s">
        <v>60</v>
      </c>
      <c r="H37" s="11">
        <v>1</v>
      </c>
      <c r="I37" s="11">
        <v>2</v>
      </c>
      <c r="J37" s="11"/>
      <c r="K37" s="11"/>
      <c r="L37" s="12"/>
      <c r="M37" s="11"/>
      <c r="N37" s="11"/>
      <c r="O37" s="11"/>
      <c r="P37" s="11"/>
      <c r="Q37" s="11"/>
      <c r="R37" s="45">
        <f t="shared" si="1"/>
        <v>3</v>
      </c>
      <c r="S37" s="13">
        <v>3</v>
      </c>
      <c r="T37" s="14" t="s">
        <v>61</v>
      </c>
      <c r="U37" s="15"/>
      <c r="V37" s="16"/>
    </row>
    <row r="38" spans="1:22" ht="16.5" thickTop="1" thickBot="1" x14ac:dyDescent="0.3">
      <c r="B38" s="113" t="s">
        <v>17</v>
      </c>
      <c r="C38" s="114"/>
      <c r="D38" s="115"/>
      <c r="E38" s="43"/>
      <c r="F38" s="43"/>
      <c r="G38" s="44"/>
      <c r="H38" s="20">
        <f t="shared" ref="H38:Q38" si="2">SUM(H2:H37)</f>
        <v>182</v>
      </c>
      <c r="I38" s="20">
        <f t="shared" si="2"/>
        <v>122</v>
      </c>
      <c r="J38" s="20">
        <f t="shared" si="2"/>
        <v>0</v>
      </c>
      <c r="K38" s="20">
        <f t="shared" si="2"/>
        <v>0</v>
      </c>
      <c r="L38" s="20">
        <f t="shared" si="2"/>
        <v>0</v>
      </c>
      <c r="M38" s="20">
        <f t="shared" si="2"/>
        <v>0</v>
      </c>
      <c r="N38" s="20">
        <f t="shared" si="2"/>
        <v>0</v>
      </c>
      <c r="O38" s="20">
        <f t="shared" si="2"/>
        <v>0</v>
      </c>
      <c r="P38" s="20">
        <f t="shared" si="2"/>
        <v>0</v>
      </c>
      <c r="Q38" s="20">
        <f t="shared" si="2"/>
        <v>0</v>
      </c>
      <c r="R38" s="21">
        <f t="shared" si="1"/>
        <v>304</v>
      </c>
      <c r="S38" s="21">
        <f>SUM(S2:S37)</f>
        <v>132</v>
      </c>
      <c r="T38" s="23">
        <f>SUM(X2:X36)</f>
        <v>0</v>
      </c>
      <c r="U38" s="24"/>
      <c r="V38" s="25"/>
    </row>
    <row r="39" spans="1:22" x14ac:dyDescent="0.25">
      <c r="B39" s="26" t="s">
        <v>18</v>
      </c>
      <c r="C39" s="27"/>
      <c r="D39" s="116" t="s">
        <v>19</v>
      </c>
      <c r="E39" s="116"/>
      <c r="F39" s="116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V39" s="28"/>
    </row>
    <row r="40" spans="1:22" x14ac:dyDescent="0.25">
      <c r="B40" s="29" t="s">
        <v>20</v>
      </c>
      <c r="D40" s="118" t="s">
        <v>21</v>
      </c>
      <c r="E40" s="118"/>
      <c r="F40" s="118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V40" s="28"/>
    </row>
    <row r="41" spans="1:22" ht="15.75" thickBot="1" x14ac:dyDescent="0.3">
      <c r="B41" s="30" t="s">
        <v>22</v>
      </c>
      <c r="C41" s="31"/>
      <c r="D41" s="120" t="s">
        <v>23</v>
      </c>
      <c r="E41" s="120"/>
      <c r="F41" s="120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32"/>
      <c r="V41" s="33"/>
    </row>
    <row r="42" spans="1:22" ht="15.75" thickTop="1" x14ac:dyDescent="0.25">
      <c r="D42" s="34"/>
      <c r="E42" s="34"/>
      <c r="F42" s="34"/>
    </row>
    <row r="43" spans="1:22" x14ac:dyDescent="0.25">
      <c r="B43" t="s">
        <v>56</v>
      </c>
    </row>
    <row r="44" spans="1:22" x14ac:dyDescent="0.25">
      <c r="B44" s="35" t="s">
        <v>118</v>
      </c>
      <c r="C44" s="36" t="s">
        <v>25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22" x14ac:dyDescent="0.25">
      <c r="B45" s="35" t="s">
        <v>28</v>
      </c>
      <c r="C45" s="35" t="s">
        <v>27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22" x14ac:dyDescent="0.25">
      <c r="B46" s="35" t="s">
        <v>119</v>
      </c>
      <c r="C46" s="36" t="s">
        <v>29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22" x14ac:dyDescent="0.25">
      <c r="B47" s="35" t="s">
        <v>120</v>
      </c>
      <c r="C47" s="35" t="s">
        <v>121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22" x14ac:dyDescent="0.25">
      <c r="B48" s="35" t="s">
        <v>122</v>
      </c>
      <c r="C48" s="35" t="s">
        <v>33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x14ac:dyDescent="0.25">
      <c r="B49" s="35" t="s">
        <v>38</v>
      </c>
      <c r="C49" s="35" t="s">
        <v>35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25">
      <c r="B50" s="35" t="s">
        <v>123</v>
      </c>
      <c r="C50" s="35" t="s">
        <v>37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x14ac:dyDescent="0.25">
      <c r="B51" s="35" t="s">
        <v>124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 x14ac:dyDescent="0.25">
      <c r="A55" s="35"/>
      <c r="B55" s="35" t="s">
        <v>44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5" x14ac:dyDescent="0.25">
      <c r="A56" s="35"/>
      <c r="B56" s="35" t="s">
        <v>45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5" x14ac:dyDescent="0.25">
      <c r="A57" s="35"/>
      <c r="B57" s="35" t="s">
        <v>46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</row>
  </sheetData>
  <mergeCells count="4">
    <mergeCell ref="D40:T40"/>
    <mergeCell ref="D41:T41"/>
    <mergeCell ref="B38:D38"/>
    <mergeCell ref="D39:T39"/>
  </mergeCells>
  <conditionalFormatting sqref="C2:C37">
    <cfRule type="cellIs" dxfId="9" priority="1" operator="equal">
      <formula>"Pinnacle"</formula>
    </cfRule>
    <cfRule type="cellIs" dxfId="8" priority="2" operator="equal">
      <formula>"Charter"</formula>
    </cfRule>
    <cfRule type="cellIs" dxfId="7" priority="3" operator="equal">
      <formula>"Repeat"</formula>
    </cfRule>
    <cfRule type="cellIs" dxfId="6" priority="4" operator="equal">
      <formula>"First Time"</formula>
    </cfRule>
  </conditionalFormatting>
  <conditionalFormatting sqref="G2:G37">
    <cfRule type="cellIs" dxfId="5" priority="7" operator="equal">
      <formula>"NO"</formula>
    </cfRule>
    <cfRule type="cellIs" dxfId="4" priority="8" operator="equal">
      <formula>"YES"</formula>
    </cfRule>
  </conditionalFormatting>
  <conditionalFormatting sqref="T2:T37">
    <cfRule type="cellIs" dxfId="3" priority="9" operator="equal">
      <formula>"Qualified"</formula>
    </cfRule>
    <cfRule type="cellIs" dxfId="2" priority="10" operator="equal">
      <formula>"Not-Qualified"</formula>
    </cfRule>
  </conditionalFormatting>
  <conditionalFormatting sqref="U2:U37">
    <cfRule type="cellIs" dxfId="1" priority="6" operator="between">
      <formula>1</formula>
      <formula>5</formula>
    </cfRule>
  </conditionalFormatting>
  <conditionalFormatting sqref="V2:V37">
    <cfRule type="cellIs" dxfId="0" priority="5" operator="between">
      <formula>1</formula>
      <formula>5</formula>
    </cfRule>
  </conditionalFormatting>
  <dataValidations count="4">
    <dataValidation type="list" allowBlank="1" showInputMessage="1" showErrorMessage="1" sqref="T2:T37" xr:uid="{8C980643-A7E0-4B29-8FE4-D87000D6B88C}">
      <formula1>"Qualified, Not-Qualified"</formula1>
    </dataValidation>
    <dataValidation type="list" allowBlank="1" showInputMessage="1" showErrorMessage="1" sqref="G2:G37" xr:uid="{4A451856-2D17-4228-BAB8-769D672B2128}">
      <formula1>"YES, NO"</formula1>
    </dataValidation>
    <dataValidation type="list" allowBlank="1" showInputMessage="1" showErrorMessage="1" sqref="U2:V37" xr:uid="{3B46DA02-CB7C-4936-B047-8E8F9793CDCE}">
      <formula1>"1,2,3,4,5"</formula1>
    </dataValidation>
    <dataValidation type="list" allowBlank="1" showInputMessage="1" showErrorMessage="1" sqref="C2:C37" xr:uid="{03299BBE-54C8-4328-B56B-5D20FA65A09A}">
      <formula1>"First Time, Repeat, Charter, Pinnacle"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4C1D-783B-40CA-B90E-BB6BF6A426A3}">
  <dimension ref="A1:R31"/>
  <sheetViews>
    <sheetView workbookViewId="0">
      <selection activeCell="D3" sqref="D3"/>
    </sheetView>
  </sheetViews>
  <sheetFormatPr defaultRowHeight="15" x14ac:dyDescent="0.25"/>
  <cols>
    <col min="1" max="1" width="15.85546875" customWidth="1"/>
    <col min="2" max="2" width="12.140625" customWidth="1"/>
    <col min="3" max="3" width="16.140625" customWidth="1"/>
    <col min="14" max="14" width="9.7109375" customWidth="1"/>
    <col min="15" max="15" width="11.7109375" customWidth="1"/>
    <col min="16" max="16" width="12.42578125" customWidth="1"/>
  </cols>
  <sheetData>
    <row r="1" spans="1:18" ht="15.75" thickTop="1" x14ac:dyDescent="0.25">
      <c r="A1" s="53" t="s">
        <v>57</v>
      </c>
      <c r="B1" s="1" t="s">
        <v>0</v>
      </c>
      <c r="C1" s="1" t="s">
        <v>58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5" t="s">
        <v>11</v>
      </c>
      <c r="N1" s="6" t="s">
        <v>12</v>
      </c>
      <c r="O1" s="7" t="s">
        <v>13</v>
      </c>
      <c r="P1" s="8" t="s">
        <v>14</v>
      </c>
      <c r="Q1" s="9" t="s">
        <v>15</v>
      </c>
      <c r="R1" s="103" t="s">
        <v>16</v>
      </c>
    </row>
    <row r="2" spans="1:18" x14ac:dyDescent="0.25">
      <c r="A2" s="104" t="s">
        <v>425</v>
      </c>
      <c r="B2" s="56" t="s">
        <v>274</v>
      </c>
      <c r="C2" s="104" t="s">
        <v>426</v>
      </c>
      <c r="D2" s="105">
        <v>15</v>
      </c>
      <c r="E2" s="105">
        <v>9</v>
      </c>
      <c r="F2" s="59">
        <v>0</v>
      </c>
      <c r="G2" s="59">
        <v>0</v>
      </c>
      <c r="H2" s="59">
        <v>0</v>
      </c>
      <c r="I2" s="59">
        <v>0</v>
      </c>
      <c r="J2" s="59">
        <v>0</v>
      </c>
      <c r="K2" s="59">
        <v>0</v>
      </c>
      <c r="L2" s="59">
        <v>0</v>
      </c>
      <c r="M2" s="59">
        <v>0</v>
      </c>
      <c r="N2" s="61">
        <f>SUM(D2:M2)</f>
        <v>24</v>
      </c>
      <c r="O2" s="106">
        <v>6</v>
      </c>
      <c r="P2" s="14" t="s">
        <v>61</v>
      </c>
      <c r="Q2" s="15">
        <v>3</v>
      </c>
      <c r="R2" s="107">
        <v>3</v>
      </c>
    </row>
    <row r="3" spans="1:18" x14ac:dyDescent="0.25">
      <c r="A3" s="104" t="s">
        <v>427</v>
      </c>
      <c r="B3" s="56" t="s">
        <v>62</v>
      </c>
      <c r="C3" s="104" t="s">
        <v>428</v>
      </c>
      <c r="D3" s="105">
        <v>8</v>
      </c>
      <c r="E3" s="105">
        <v>8</v>
      </c>
      <c r="F3" s="59">
        <v>0</v>
      </c>
      <c r="G3" s="59">
        <v>0</v>
      </c>
      <c r="H3" s="59">
        <v>0</v>
      </c>
      <c r="I3" s="59">
        <v>0</v>
      </c>
      <c r="J3" s="59">
        <v>0</v>
      </c>
      <c r="K3" s="59">
        <v>0</v>
      </c>
      <c r="L3" s="59">
        <v>0</v>
      </c>
      <c r="M3" s="59">
        <v>0</v>
      </c>
      <c r="N3" s="61">
        <f t="shared" ref="N3:N20" si="0">SUM(D3:M3)</f>
        <v>16</v>
      </c>
      <c r="O3" s="106">
        <v>15</v>
      </c>
      <c r="P3" s="14" t="s">
        <v>61</v>
      </c>
      <c r="Q3" s="15">
        <v>5</v>
      </c>
      <c r="R3" s="107"/>
    </row>
    <row r="4" spans="1:18" x14ac:dyDescent="0.25">
      <c r="A4" s="104" t="s">
        <v>427</v>
      </c>
      <c r="B4" s="56" t="s">
        <v>62</v>
      </c>
      <c r="C4" s="104" t="s">
        <v>429</v>
      </c>
      <c r="D4" s="105">
        <v>7</v>
      </c>
      <c r="E4" s="59">
        <v>0</v>
      </c>
      <c r="F4" s="59">
        <v>0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61">
        <f t="shared" si="0"/>
        <v>7</v>
      </c>
      <c r="O4" s="106">
        <v>4</v>
      </c>
      <c r="P4" s="14" t="s">
        <v>61</v>
      </c>
      <c r="Q4" s="15"/>
      <c r="R4" s="107"/>
    </row>
    <row r="5" spans="1:18" x14ac:dyDescent="0.25">
      <c r="A5" s="104" t="s">
        <v>427</v>
      </c>
      <c r="B5" s="56" t="s">
        <v>62</v>
      </c>
      <c r="C5" s="104" t="s">
        <v>430</v>
      </c>
      <c r="D5" s="59">
        <v>3</v>
      </c>
      <c r="E5" s="59">
        <v>0</v>
      </c>
      <c r="F5" s="59">
        <v>0</v>
      </c>
      <c r="G5" s="59">
        <v>0</v>
      </c>
      <c r="H5" s="59">
        <v>0</v>
      </c>
      <c r="I5" s="59">
        <v>0</v>
      </c>
      <c r="J5" s="59">
        <v>0</v>
      </c>
      <c r="K5" s="59">
        <v>0</v>
      </c>
      <c r="L5" s="59">
        <v>0</v>
      </c>
      <c r="M5" s="59">
        <v>0</v>
      </c>
      <c r="N5" s="61">
        <f t="shared" si="0"/>
        <v>3</v>
      </c>
      <c r="O5" s="106">
        <v>3</v>
      </c>
      <c r="P5" s="14" t="s">
        <v>61</v>
      </c>
      <c r="Q5" s="15"/>
      <c r="R5" s="107"/>
    </row>
    <row r="6" spans="1:18" x14ac:dyDescent="0.25">
      <c r="A6" s="104" t="s">
        <v>431</v>
      </c>
      <c r="B6" s="56" t="s">
        <v>62</v>
      </c>
      <c r="C6" s="104" t="s">
        <v>432</v>
      </c>
      <c r="D6" s="105">
        <v>5</v>
      </c>
      <c r="E6" s="59">
        <v>3</v>
      </c>
      <c r="F6" s="59">
        <v>0</v>
      </c>
      <c r="G6" s="59">
        <v>0</v>
      </c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61">
        <f t="shared" si="0"/>
        <v>8</v>
      </c>
      <c r="O6" s="106">
        <v>4</v>
      </c>
      <c r="P6" s="14" t="s">
        <v>61</v>
      </c>
      <c r="Q6" s="15"/>
      <c r="R6" s="107"/>
    </row>
    <row r="7" spans="1:18" x14ac:dyDescent="0.25">
      <c r="A7" s="104" t="s">
        <v>433</v>
      </c>
      <c r="B7" s="56" t="s">
        <v>62</v>
      </c>
      <c r="C7" s="104" t="s">
        <v>434</v>
      </c>
      <c r="D7" s="108">
        <v>15</v>
      </c>
      <c r="E7" s="59">
        <v>4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61">
        <f t="shared" si="0"/>
        <v>19</v>
      </c>
      <c r="O7" s="106">
        <v>13</v>
      </c>
      <c r="P7" s="14" t="s">
        <v>61</v>
      </c>
      <c r="Q7" s="15"/>
      <c r="R7" s="107">
        <v>4</v>
      </c>
    </row>
    <row r="8" spans="1:18" x14ac:dyDescent="0.25">
      <c r="A8" s="104" t="s">
        <v>435</v>
      </c>
      <c r="B8" s="56" t="s">
        <v>274</v>
      </c>
      <c r="C8" s="104" t="s">
        <v>436</v>
      </c>
      <c r="D8" s="105">
        <v>19</v>
      </c>
      <c r="E8" s="105">
        <v>10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61">
        <f t="shared" si="0"/>
        <v>29</v>
      </c>
      <c r="O8" s="106">
        <v>18</v>
      </c>
      <c r="P8" s="14" t="s">
        <v>61</v>
      </c>
      <c r="Q8" s="15">
        <v>2</v>
      </c>
      <c r="R8" s="107">
        <v>2</v>
      </c>
    </row>
    <row r="9" spans="1:18" x14ac:dyDescent="0.25">
      <c r="A9" s="104" t="s">
        <v>437</v>
      </c>
      <c r="B9" s="56" t="s">
        <v>59</v>
      </c>
      <c r="C9" s="104" t="s">
        <v>438</v>
      </c>
      <c r="D9" s="105">
        <v>4</v>
      </c>
      <c r="E9" s="105">
        <v>7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61">
        <f t="shared" si="0"/>
        <v>11</v>
      </c>
      <c r="O9" s="106">
        <v>3</v>
      </c>
      <c r="P9" s="14" t="s">
        <v>61</v>
      </c>
      <c r="Q9" s="15"/>
      <c r="R9" s="107"/>
    </row>
    <row r="10" spans="1:18" x14ac:dyDescent="0.25">
      <c r="A10" s="104" t="s">
        <v>439</v>
      </c>
      <c r="B10" s="56" t="s">
        <v>62</v>
      </c>
      <c r="C10" s="104" t="s">
        <v>440</v>
      </c>
      <c r="D10" s="59">
        <v>2</v>
      </c>
      <c r="E10" s="105">
        <v>5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61">
        <f t="shared" si="0"/>
        <v>7</v>
      </c>
      <c r="O10" s="106">
        <v>2</v>
      </c>
      <c r="P10" s="14" t="s">
        <v>61</v>
      </c>
      <c r="Q10" s="15"/>
      <c r="R10" s="107"/>
    </row>
    <row r="11" spans="1:18" x14ac:dyDescent="0.25">
      <c r="A11" s="104" t="s">
        <v>439</v>
      </c>
      <c r="B11" s="56" t="s">
        <v>274</v>
      </c>
      <c r="C11" s="104" t="s">
        <v>441</v>
      </c>
      <c r="D11" s="105">
        <v>5</v>
      </c>
      <c r="E11" s="105">
        <v>8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61">
        <f t="shared" si="0"/>
        <v>13</v>
      </c>
      <c r="O11" s="106">
        <v>9</v>
      </c>
      <c r="P11" s="14" t="s">
        <v>61</v>
      </c>
      <c r="Q11" s="15">
        <v>5</v>
      </c>
      <c r="R11" s="107"/>
    </row>
    <row r="12" spans="1:18" x14ac:dyDescent="0.25">
      <c r="A12" s="104" t="s">
        <v>442</v>
      </c>
      <c r="B12" s="56" t="s">
        <v>62</v>
      </c>
      <c r="C12" s="104" t="s">
        <v>443</v>
      </c>
      <c r="D12" s="105">
        <v>15</v>
      </c>
      <c r="E12" s="105">
        <v>15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61">
        <f t="shared" si="0"/>
        <v>30</v>
      </c>
      <c r="O12" s="106">
        <v>13</v>
      </c>
      <c r="P12" s="14" t="s">
        <v>61</v>
      </c>
      <c r="Q12" s="15">
        <v>1</v>
      </c>
      <c r="R12" s="107">
        <v>1</v>
      </c>
    </row>
    <row r="13" spans="1:18" x14ac:dyDescent="0.25">
      <c r="A13" s="104" t="s">
        <v>442</v>
      </c>
      <c r="B13" s="56" t="s">
        <v>59</v>
      </c>
      <c r="C13" s="104" t="s">
        <v>444</v>
      </c>
      <c r="D13" s="105">
        <v>7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61">
        <f t="shared" si="0"/>
        <v>7</v>
      </c>
      <c r="O13" s="106">
        <v>0</v>
      </c>
      <c r="P13" s="14" t="s">
        <v>61</v>
      </c>
      <c r="Q13" s="15"/>
      <c r="R13" s="107"/>
    </row>
    <row r="14" spans="1:18" x14ac:dyDescent="0.25">
      <c r="A14" s="104" t="s">
        <v>442</v>
      </c>
      <c r="B14" s="56" t="s">
        <v>59</v>
      </c>
      <c r="C14" s="104" t="s">
        <v>445</v>
      </c>
      <c r="D14" s="59">
        <v>0</v>
      </c>
      <c r="E14" s="59">
        <v>1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61">
        <f t="shared" si="0"/>
        <v>1</v>
      </c>
      <c r="O14" s="106">
        <v>0</v>
      </c>
      <c r="P14" s="14" t="s">
        <v>61</v>
      </c>
      <c r="Q14" s="15"/>
      <c r="R14" s="107"/>
    </row>
    <row r="15" spans="1:18" x14ac:dyDescent="0.25">
      <c r="A15" s="104" t="s">
        <v>446</v>
      </c>
      <c r="B15" s="56" t="s">
        <v>62</v>
      </c>
      <c r="C15" s="104" t="s">
        <v>447</v>
      </c>
      <c r="D15" s="110">
        <v>2</v>
      </c>
      <c r="E15" s="105">
        <v>9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61">
        <f t="shared" si="0"/>
        <v>11</v>
      </c>
      <c r="O15" s="106">
        <v>9</v>
      </c>
      <c r="P15" s="14" t="s">
        <v>61</v>
      </c>
      <c r="Q15" s="15">
        <v>3</v>
      </c>
      <c r="R15" s="107"/>
    </row>
    <row r="16" spans="1:18" x14ac:dyDescent="0.25">
      <c r="A16" s="104" t="s">
        <v>446</v>
      </c>
      <c r="B16" s="56" t="s">
        <v>59</v>
      </c>
      <c r="C16" s="104" t="s">
        <v>448</v>
      </c>
      <c r="D16" s="111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61">
        <f t="shared" si="0"/>
        <v>0</v>
      </c>
      <c r="O16" s="106">
        <v>0</v>
      </c>
      <c r="P16" s="14" t="s">
        <v>61</v>
      </c>
      <c r="Q16" s="15"/>
      <c r="R16" s="107"/>
    </row>
    <row r="17" spans="1:18" x14ac:dyDescent="0.25">
      <c r="A17" s="104" t="s">
        <v>449</v>
      </c>
      <c r="B17" s="56" t="s">
        <v>274</v>
      </c>
      <c r="C17" s="104" t="s">
        <v>450</v>
      </c>
      <c r="D17" s="105">
        <v>6</v>
      </c>
      <c r="E17" s="105">
        <v>6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61">
        <f t="shared" si="0"/>
        <v>12</v>
      </c>
      <c r="O17" s="106">
        <v>7</v>
      </c>
      <c r="P17" s="14" t="s">
        <v>61</v>
      </c>
      <c r="Q17" s="15"/>
      <c r="R17" s="107"/>
    </row>
    <row r="18" spans="1:18" x14ac:dyDescent="0.25">
      <c r="A18" s="104" t="s">
        <v>449</v>
      </c>
      <c r="B18" s="56" t="s">
        <v>62</v>
      </c>
      <c r="C18" s="104" t="s">
        <v>451</v>
      </c>
      <c r="D18" s="105">
        <v>14</v>
      </c>
      <c r="E18" s="105">
        <v>5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61">
        <f t="shared" si="0"/>
        <v>19</v>
      </c>
      <c r="O18" s="106">
        <v>12</v>
      </c>
      <c r="P18" s="14" t="s">
        <v>61</v>
      </c>
      <c r="Q18" s="15"/>
      <c r="R18" s="107">
        <v>4</v>
      </c>
    </row>
    <row r="19" spans="1:18" x14ac:dyDescent="0.25">
      <c r="A19" s="104" t="s">
        <v>452</v>
      </c>
      <c r="B19" s="56" t="s">
        <v>59</v>
      </c>
      <c r="C19" s="104" t="s">
        <v>453</v>
      </c>
      <c r="D19" s="105">
        <v>5</v>
      </c>
      <c r="E19" s="105">
        <v>5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61">
        <f t="shared" si="0"/>
        <v>10</v>
      </c>
      <c r="O19" s="106">
        <v>4</v>
      </c>
      <c r="P19" s="14" t="s">
        <v>61</v>
      </c>
      <c r="Q19" s="15"/>
      <c r="R19" s="107"/>
    </row>
    <row r="20" spans="1:18" x14ac:dyDescent="0.25">
      <c r="A20" s="104" t="s">
        <v>452</v>
      </c>
      <c r="B20" s="56" t="s">
        <v>62</v>
      </c>
      <c r="C20" s="104" t="s">
        <v>454</v>
      </c>
      <c r="D20" s="105">
        <v>6</v>
      </c>
      <c r="E20" s="105">
        <v>6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61">
        <f t="shared" si="0"/>
        <v>12</v>
      </c>
      <c r="O20" s="106">
        <v>5</v>
      </c>
      <c r="P20" s="14" t="s">
        <v>61</v>
      </c>
      <c r="Q20" s="15"/>
      <c r="R20" s="107"/>
    </row>
    <row r="21" spans="1:18" x14ac:dyDescent="0.25">
      <c r="A21" s="104" t="s">
        <v>452</v>
      </c>
      <c r="B21" s="56" t="s">
        <v>59</v>
      </c>
      <c r="C21" s="104" t="s">
        <v>455</v>
      </c>
      <c r="D21" s="59">
        <v>1</v>
      </c>
      <c r="E21" s="59">
        <v>2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61">
        <f t="shared" ref="N21:N23" si="1">SUM(D21:M21)</f>
        <v>3</v>
      </c>
      <c r="O21" s="106">
        <v>1</v>
      </c>
      <c r="P21" s="14" t="s">
        <v>61</v>
      </c>
      <c r="Q21" s="15"/>
      <c r="R21" s="107"/>
    </row>
    <row r="22" spans="1:18" x14ac:dyDescent="0.25">
      <c r="A22" s="104" t="s">
        <v>452</v>
      </c>
      <c r="B22" s="56" t="s">
        <v>59</v>
      </c>
      <c r="C22" s="104" t="s">
        <v>456</v>
      </c>
      <c r="D22" s="59">
        <v>1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61">
        <f t="shared" si="1"/>
        <v>1</v>
      </c>
      <c r="O22" s="106">
        <v>0</v>
      </c>
      <c r="P22" s="14" t="s">
        <v>61</v>
      </c>
      <c r="Q22" s="15"/>
      <c r="R22" s="107"/>
    </row>
    <row r="23" spans="1:18" x14ac:dyDescent="0.25">
      <c r="A23" s="104" t="s">
        <v>452</v>
      </c>
      <c r="B23" s="56" t="s">
        <v>59</v>
      </c>
      <c r="C23" s="104" t="s">
        <v>457</v>
      </c>
      <c r="D23" s="59">
        <v>0</v>
      </c>
      <c r="E23" s="59">
        <v>2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61">
        <f t="shared" si="1"/>
        <v>2</v>
      </c>
      <c r="O23" s="106">
        <v>2</v>
      </c>
      <c r="P23" s="14" t="s">
        <v>61</v>
      </c>
      <c r="Q23" s="15"/>
      <c r="R23" s="107"/>
    </row>
    <row r="24" spans="1:18" x14ac:dyDescent="0.25">
      <c r="A24" s="104" t="s">
        <v>458</v>
      </c>
      <c r="B24" s="56" t="s">
        <v>59</v>
      </c>
      <c r="C24" s="104" t="s">
        <v>459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61">
        <f t="shared" ref="N24:N25" si="2">SUM(D24:M24)</f>
        <v>0</v>
      </c>
      <c r="O24" s="106">
        <v>0</v>
      </c>
      <c r="P24" s="14" t="s">
        <v>61</v>
      </c>
      <c r="Q24" s="15"/>
      <c r="R24" s="107"/>
    </row>
    <row r="25" spans="1:18" x14ac:dyDescent="0.25">
      <c r="A25" s="104" t="s">
        <v>458</v>
      </c>
      <c r="B25" s="56" t="s">
        <v>59</v>
      </c>
      <c r="C25" s="104" t="s">
        <v>460</v>
      </c>
      <c r="D25" s="59">
        <v>2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61">
        <f t="shared" si="2"/>
        <v>2</v>
      </c>
      <c r="O25" s="106">
        <v>2</v>
      </c>
      <c r="P25" s="14" t="s">
        <v>61</v>
      </c>
      <c r="Q25" s="15"/>
      <c r="R25" s="107"/>
    </row>
    <row r="26" spans="1:18" ht="15.75" thickBot="1" x14ac:dyDescent="0.3">
      <c r="A26" s="104" t="s">
        <v>458</v>
      </c>
      <c r="B26" s="56" t="s">
        <v>59</v>
      </c>
      <c r="C26" s="104" t="s">
        <v>461</v>
      </c>
      <c r="D26" s="59">
        <v>1</v>
      </c>
      <c r="E26" s="59">
        <v>1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61">
        <f t="shared" ref="N26" si="3">SUM(D26:M26)</f>
        <v>2</v>
      </c>
      <c r="O26" s="106">
        <v>2</v>
      </c>
      <c r="P26" s="14" t="s">
        <v>61</v>
      </c>
      <c r="Q26" s="15"/>
      <c r="R26" s="112"/>
    </row>
    <row r="27" spans="1:18" ht="16.5" thickTop="1" thickBot="1" x14ac:dyDescent="0.3">
      <c r="A27" s="113" t="s">
        <v>17</v>
      </c>
      <c r="B27" s="123"/>
      <c r="C27" s="115"/>
      <c r="D27" s="20">
        <f t="shared" ref="D27:N27" si="4">SUM(D2:D26)</f>
        <v>143</v>
      </c>
      <c r="E27" s="20">
        <f t="shared" si="4"/>
        <v>106</v>
      </c>
      <c r="F27" s="20">
        <f t="shared" si="4"/>
        <v>0</v>
      </c>
      <c r="G27" s="20">
        <f t="shared" si="4"/>
        <v>0</v>
      </c>
      <c r="H27" s="20">
        <f t="shared" si="4"/>
        <v>0</v>
      </c>
      <c r="I27" s="20">
        <f t="shared" si="4"/>
        <v>0</v>
      </c>
      <c r="J27" s="20">
        <f t="shared" si="4"/>
        <v>0</v>
      </c>
      <c r="K27" s="20">
        <f t="shared" si="4"/>
        <v>0</v>
      </c>
      <c r="L27" s="20">
        <f t="shared" si="4"/>
        <v>0</v>
      </c>
      <c r="M27" s="20">
        <f t="shared" si="4"/>
        <v>0</v>
      </c>
      <c r="N27" s="20">
        <f t="shared" si="4"/>
        <v>249</v>
      </c>
      <c r="O27" s="22">
        <f>SUM(O2:O24)</f>
        <v>130</v>
      </c>
      <c r="P27" s="23">
        <f>SUM(T2:T21)</f>
        <v>0</v>
      </c>
      <c r="Q27" s="24"/>
      <c r="R27" s="25"/>
    </row>
    <row r="28" spans="1:18" x14ac:dyDescent="0.25">
      <c r="A28" s="26" t="s">
        <v>18</v>
      </c>
      <c r="B28" s="27"/>
      <c r="C28" s="116" t="s">
        <v>19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R28" s="28"/>
    </row>
    <row r="29" spans="1:18" x14ac:dyDescent="0.25">
      <c r="A29" s="29" t="s">
        <v>20</v>
      </c>
      <c r="C29" s="118" t="s">
        <v>21</v>
      </c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R29" s="28"/>
    </row>
    <row r="30" spans="1:18" ht="15.75" thickBot="1" x14ac:dyDescent="0.3">
      <c r="A30" s="30" t="s">
        <v>22</v>
      </c>
      <c r="B30" s="31"/>
      <c r="C30" s="120" t="s">
        <v>23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32"/>
      <c r="R30" s="33"/>
    </row>
    <row r="31" spans="1:18" ht="15.75" thickTop="1" x14ac:dyDescent="0.25"/>
  </sheetData>
  <mergeCells count="4">
    <mergeCell ref="A27:C27"/>
    <mergeCell ref="C28:P28"/>
    <mergeCell ref="C29:P29"/>
    <mergeCell ref="C30:P30"/>
  </mergeCells>
  <conditionalFormatting sqref="B2:B26">
    <cfRule type="cellIs" dxfId="90" priority="1" operator="equal">
      <formula>"Pinnacle"</formula>
    </cfRule>
    <cfRule type="cellIs" dxfId="89" priority="2" operator="equal">
      <formula>"Charter"</formula>
    </cfRule>
    <cfRule type="cellIs" dxfId="88" priority="3" operator="equal">
      <formula>"Repeat"</formula>
    </cfRule>
    <cfRule type="cellIs" dxfId="87" priority="4" operator="equal">
      <formula>"First Time"</formula>
    </cfRule>
  </conditionalFormatting>
  <conditionalFormatting sqref="P2:P26">
    <cfRule type="cellIs" dxfId="86" priority="6" operator="equal">
      <formula>"Qualified"</formula>
    </cfRule>
    <cfRule type="cellIs" dxfId="85" priority="7" operator="equal">
      <formula>"Not-Qualified"</formula>
    </cfRule>
  </conditionalFormatting>
  <conditionalFormatting sqref="Q2:R26">
    <cfRule type="cellIs" dxfId="84" priority="5" operator="between">
      <formula>1</formula>
      <formula>5</formula>
    </cfRule>
  </conditionalFormatting>
  <dataValidations count="3">
    <dataValidation type="list" allowBlank="1" showInputMessage="1" showErrorMessage="1" sqref="Q2:R26" xr:uid="{CE00344F-E4EB-49A1-B134-0F55F259290E}">
      <formula1>"1,2,3,4,5"</formula1>
    </dataValidation>
    <dataValidation type="list" allowBlank="1" showInputMessage="1" showErrorMessage="1" sqref="P2:P26" xr:uid="{1E2BEF37-A4B7-40EC-9A83-FC1B269DC15F}">
      <formula1>"Qualified, Not-Qualified"</formula1>
    </dataValidation>
    <dataValidation type="list" allowBlank="1" showInputMessage="1" showErrorMessage="1" sqref="B2:B26" xr:uid="{8B95DC79-EE78-45AB-A235-1FD35AA9D228}">
      <formula1>"First Time, Repeat, Charter, Pinnacle"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3353-3029-4FF3-950A-5E8D59E7C4E5}">
  <dimension ref="A1:S65"/>
  <sheetViews>
    <sheetView workbookViewId="0">
      <selection activeCell="K30" sqref="K30"/>
    </sheetView>
  </sheetViews>
  <sheetFormatPr defaultRowHeight="15" x14ac:dyDescent="0.25"/>
  <cols>
    <col min="1" max="1" width="15.140625" customWidth="1"/>
    <col min="2" max="2" width="10.85546875" customWidth="1"/>
    <col min="3" max="3" width="16.85546875" customWidth="1"/>
  </cols>
  <sheetData>
    <row r="1" spans="1:19" ht="15.75" thickTop="1" x14ac:dyDescent="0.25">
      <c r="A1" s="53" t="s">
        <v>57</v>
      </c>
      <c r="B1" s="1" t="s">
        <v>0</v>
      </c>
      <c r="C1" s="1" t="s">
        <v>58</v>
      </c>
      <c r="D1" s="2" t="s">
        <v>1</v>
      </c>
      <c r="E1" s="3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11</v>
      </c>
      <c r="O1" s="6" t="s">
        <v>12</v>
      </c>
      <c r="P1" s="7" t="s">
        <v>13</v>
      </c>
      <c r="Q1" s="8" t="s">
        <v>14</v>
      </c>
      <c r="R1" s="9" t="s">
        <v>15</v>
      </c>
      <c r="S1" s="10" t="s">
        <v>16</v>
      </c>
    </row>
    <row r="2" spans="1:19" x14ac:dyDescent="0.25">
      <c r="A2" s="55" t="s">
        <v>270</v>
      </c>
      <c r="B2" s="56" t="s">
        <v>59</v>
      </c>
      <c r="C2" s="57" t="s">
        <v>271</v>
      </c>
      <c r="D2" s="58" t="s">
        <v>60</v>
      </c>
      <c r="E2" s="59">
        <v>4</v>
      </c>
      <c r="F2" s="11"/>
      <c r="G2" s="11"/>
      <c r="H2" s="11"/>
      <c r="I2" s="12"/>
      <c r="J2" s="11"/>
      <c r="K2" s="11"/>
      <c r="L2" s="17"/>
      <c r="M2" s="18"/>
      <c r="N2" s="66"/>
      <c r="O2" s="61">
        <f>SUM(E2:N2)</f>
        <v>4</v>
      </c>
      <c r="P2" s="13">
        <v>4</v>
      </c>
      <c r="Q2" s="14" t="s">
        <v>61</v>
      </c>
      <c r="R2" s="15"/>
      <c r="S2" s="16">
        <v>3</v>
      </c>
    </row>
    <row r="3" spans="1:19" x14ac:dyDescent="0.25">
      <c r="A3" s="55" t="s">
        <v>270</v>
      </c>
      <c r="B3" s="56" t="s">
        <v>59</v>
      </c>
      <c r="C3" s="57" t="s">
        <v>272</v>
      </c>
      <c r="D3" s="58" t="s">
        <v>60</v>
      </c>
      <c r="E3" s="59"/>
      <c r="F3" s="11"/>
      <c r="G3" s="11"/>
      <c r="H3" s="11"/>
      <c r="I3" s="12"/>
      <c r="J3" s="11"/>
      <c r="K3" s="11"/>
      <c r="L3" s="11"/>
      <c r="M3" s="11"/>
      <c r="N3" s="60"/>
      <c r="O3" s="61">
        <v>0</v>
      </c>
      <c r="P3" s="13"/>
      <c r="Q3" s="14" t="s">
        <v>61</v>
      </c>
      <c r="R3" s="15"/>
      <c r="S3" s="16"/>
    </row>
    <row r="4" spans="1:19" x14ac:dyDescent="0.25">
      <c r="A4" s="55" t="s">
        <v>273</v>
      </c>
      <c r="B4" s="60" t="s">
        <v>274</v>
      </c>
      <c r="C4" s="67" t="s">
        <v>275</v>
      </c>
      <c r="D4" s="58" t="s">
        <v>60</v>
      </c>
      <c r="E4" s="59">
        <v>4</v>
      </c>
      <c r="F4" s="11"/>
      <c r="G4" s="11"/>
      <c r="H4" s="11"/>
      <c r="I4" s="12"/>
      <c r="J4" s="11"/>
      <c r="K4" s="11"/>
      <c r="L4" s="11"/>
      <c r="M4" s="17"/>
      <c r="N4" s="64"/>
      <c r="O4" s="61">
        <f t="shared" ref="O4:O44" si="0">SUM(E4:N4)</f>
        <v>4</v>
      </c>
      <c r="P4" s="13">
        <v>2</v>
      </c>
      <c r="Q4" s="14" t="s">
        <v>61</v>
      </c>
      <c r="R4" s="15"/>
      <c r="S4" s="16">
        <v>5</v>
      </c>
    </row>
    <row r="5" spans="1:19" x14ac:dyDescent="0.25">
      <c r="A5" s="55" t="s">
        <v>273</v>
      </c>
      <c r="B5" s="65" t="s">
        <v>59</v>
      </c>
      <c r="C5" s="67" t="s">
        <v>276</v>
      </c>
      <c r="D5" s="58" t="s">
        <v>60</v>
      </c>
      <c r="E5" s="59">
        <v>3</v>
      </c>
      <c r="F5" s="11"/>
      <c r="G5" s="11"/>
      <c r="H5" s="11"/>
      <c r="I5" s="12"/>
      <c r="J5" s="11"/>
      <c r="K5" s="11"/>
      <c r="L5" s="11"/>
      <c r="M5" s="17"/>
      <c r="N5" s="64"/>
      <c r="O5" s="61">
        <f t="shared" si="0"/>
        <v>3</v>
      </c>
      <c r="P5" s="13">
        <v>1</v>
      </c>
      <c r="Q5" s="14" t="s">
        <v>61</v>
      </c>
      <c r="R5" s="15"/>
      <c r="S5" s="16"/>
    </row>
    <row r="6" spans="1:19" x14ac:dyDescent="0.25">
      <c r="A6" s="55" t="s">
        <v>277</v>
      </c>
      <c r="B6" s="56" t="s">
        <v>59</v>
      </c>
      <c r="C6" s="57" t="s">
        <v>278</v>
      </c>
      <c r="D6" s="58" t="s">
        <v>67</v>
      </c>
      <c r="E6" s="59">
        <v>0</v>
      </c>
      <c r="F6" s="11"/>
      <c r="G6" s="11"/>
      <c r="H6" s="11"/>
      <c r="I6" s="12"/>
      <c r="J6" s="11"/>
      <c r="K6" s="11"/>
      <c r="L6" s="11"/>
      <c r="M6" s="11"/>
      <c r="N6" s="60"/>
      <c r="O6" s="61">
        <f t="shared" si="0"/>
        <v>0</v>
      </c>
      <c r="P6" s="13">
        <v>0</v>
      </c>
      <c r="Q6" s="14" t="s">
        <v>61</v>
      </c>
      <c r="R6" s="15"/>
      <c r="S6" s="16"/>
    </row>
    <row r="7" spans="1:19" x14ac:dyDescent="0.25">
      <c r="A7" s="55" t="s">
        <v>277</v>
      </c>
      <c r="B7" s="56" t="s">
        <v>59</v>
      </c>
      <c r="C7" s="57" t="s">
        <v>279</v>
      </c>
      <c r="D7" s="58" t="s">
        <v>67</v>
      </c>
      <c r="E7" s="59">
        <v>0</v>
      </c>
      <c r="F7" s="11"/>
      <c r="G7" s="11"/>
      <c r="H7" s="11"/>
      <c r="I7" s="19"/>
      <c r="J7" s="17"/>
      <c r="K7" s="17"/>
      <c r="L7" s="17"/>
      <c r="M7" s="17"/>
      <c r="N7" s="64"/>
      <c r="O7" s="61">
        <f t="shared" si="0"/>
        <v>0</v>
      </c>
      <c r="P7" s="13">
        <v>0</v>
      </c>
      <c r="Q7" s="14" t="s">
        <v>61</v>
      </c>
      <c r="R7" s="15"/>
      <c r="S7" s="16"/>
    </row>
    <row r="8" spans="1:19" x14ac:dyDescent="0.25">
      <c r="A8" s="55" t="s">
        <v>280</v>
      </c>
      <c r="B8" s="56" t="s">
        <v>59</v>
      </c>
      <c r="C8" s="57" t="s">
        <v>281</v>
      </c>
      <c r="D8" s="58" t="s">
        <v>60</v>
      </c>
      <c r="E8" s="59">
        <v>3</v>
      </c>
      <c r="F8" s="11"/>
      <c r="G8" s="11"/>
      <c r="H8" s="11"/>
      <c r="I8" s="12"/>
      <c r="J8" s="11"/>
      <c r="K8" s="11"/>
      <c r="L8" s="11"/>
      <c r="M8" s="11"/>
      <c r="N8" s="60"/>
      <c r="O8" s="61">
        <f t="shared" si="0"/>
        <v>3</v>
      </c>
      <c r="P8" s="13">
        <v>3</v>
      </c>
      <c r="Q8" s="14" t="s">
        <v>61</v>
      </c>
      <c r="R8" s="15"/>
      <c r="S8" s="16">
        <v>4</v>
      </c>
    </row>
    <row r="9" spans="1:19" x14ac:dyDescent="0.25">
      <c r="A9" s="55" t="s">
        <v>282</v>
      </c>
      <c r="B9" s="56" t="s">
        <v>62</v>
      </c>
      <c r="C9" s="57" t="s">
        <v>283</v>
      </c>
      <c r="D9" s="58" t="s">
        <v>60</v>
      </c>
      <c r="E9" s="59"/>
      <c r="F9" s="11"/>
      <c r="G9" s="11"/>
      <c r="H9" s="11"/>
      <c r="I9" s="12"/>
      <c r="J9" s="11"/>
      <c r="K9" s="11"/>
      <c r="L9" s="11"/>
      <c r="M9" s="11"/>
      <c r="N9" s="60"/>
      <c r="O9" s="61">
        <f t="shared" si="0"/>
        <v>0</v>
      </c>
      <c r="P9" s="13"/>
      <c r="Q9" s="14" t="s">
        <v>61</v>
      </c>
      <c r="R9" s="15"/>
      <c r="S9" s="16"/>
    </row>
    <row r="10" spans="1:19" x14ac:dyDescent="0.25">
      <c r="A10" s="55" t="s">
        <v>284</v>
      </c>
      <c r="B10" s="68" t="s">
        <v>62</v>
      </c>
      <c r="C10" s="57" t="s">
        <v>285</v>
      </c>
      <c r="D10" s="58" t="s">
        <v>60</v>
      </c>
      <c r="E10" s="59">
        <v>16</v>
      </c>
      <c r="F10" s="11"/>
      <c r="G10" s="11"/>
      <c r="H10" s="11"/>
      <c r="I10" s="12"/>
      <c r="J10" s="11"/>
      <c r="K10" s="11"/>
      <c r="L10" s="11"/>
      <c r="M10" s="11"/>
      <c r="N10" s="60"/>
      <c r="O10" s="61">
        <f t="shared" si="0"/>
        <v>16</v>
      </c>
      <c r="P10" s="13">
        <v>5</v>
      </c>
      <c r="Q10" s="14" t="s">
        <v>61</v>
      </c>
      <c r="R10" s="15">
        <v>1</v>
      </c>
      <c r="S10" s="16">
        <v>2</v>
      </c>
    </row>
    <row r="11" spans="1:19" x14ac:dyDescent="0.25">
      <c r="A11" s="55" t="s">
        <v>286</v>
      </c>
      <c r="B11" s="68" t="s">
        <v>59</v>
      </c>
      <c r="C11" s="57" t="s">
        <v>287</v>
      </c>
      <c r="D11" s="58" t="s">
        <v>67</v>
      </c>
      <c r="E11" s="59"/>
      <c r="F11" s="11"/>
      <c r="G11" s="11"/>
      <c r="H11" s="11"/>
      <c r="I11" s="12"/>
      <c r="J11" s="11"/>
      <c r="K11" s="11"/>
      <c r="L11" s="11"/>
      <c r="M11" s="11"/>
      <c r="N11" s="60"/>
      <c r="O11" s="61">
        <f t="shared" si="0"/>
        <v>0</v>
      </c>
      <c r="P11" s="13"/>
      <c r="Q11" s="14" t="s">
        <v>61</v>
      </c>
      <c r="R11" s="15"/>
      <c r="S11" s="16"/>
    </row>
    <row r="12" spans="1:19" x14ac:dyDescent="0.25">
      <c r="A12" s="55" t="s">
        <v>288</v>
      </c>
      <c r="B12" s="68" t="s">
        <v>62</v>
      </c>
      <c r="C12" s="57" t="s">
        <v>289</v>
      </c>
      <c r="D12" s="58" t="s">
        <v>60</v>
      </c>
      <c r="E12" s="59">
        <v>5</v>
      </c>
      <c r="F12" s="11"/>
      <c r="G12" s="11"/>
      <c r="H12" s="11"/>
      <c r="I12" s="12"/>
      <c r="J12" s="11"/>
      <c r="K12" s="11"/>
      <c r="L12" s="11"/>
      <c r="M12" s="11"/>
      <c r="N12" s="60"/>
      <c r="O12" s="61">
        <f t="shared" si="0"/>
        <v>5</v>
      </c>
      <c r="P12" s="13">
        <v>3</v>
      </c>
      <c r="Q12" s="14" t="s">
        <v>61</v>
      </c>
      <c r="R12" s="15"/>
      <c r="S12" s="16">
        <v>4</v>
      </c>
    </row>
    <row r="13" spans="1:19" x14ac:dyDescent="0.25">
      <c r="A13" s="55" t="s">
        <v>288</v>
      </c>
      <c r="B13" s="68" t="s">
        <v>59</v>
      </c>
      <c r="C13" s="57" t="s">
        <v>290</v>
      </c>
      <c r="D13" s="58" t="s">
        <v>60</v>
      </c>
      <c r="E13" s="59">
        <v>2</v>
      </c>
      <c r="F13" s="11"/>
      <c r="G13" s="11"/>
      <c r="H13" s="11"/>
      <c r="I13" s="12"/>
      <c r="J13" s="11"/>
      <c r="K13" s="11"/>
      <c r="L13" s="11"/>
      <c r="M13" s="11"/>
      <c r="N13" s="60"/>
      <c r="O13" s="61">
        <f t="shared" si="0"/>
        <v>2</v>
      </c>
      <c r="P13" s="13">
        <v>2</v>
      </c>
      <c r="Q13" s="14" t="s">
        <v>61</v>
      </c>
      <c r="R13" s="15"/>
      <c r="S13" s="16">
        <v>5</v>
      </c>
    </row>
    <row r="14" spans="1:19" x14ac:dyDescent="0.25">
      <c r="A14" s="55" t="s">
        <v>288</v>
      </c>
      <c r="B14" s="68" t="s">
        <v>59</v>
      </c>
      <c r="C14" s="57" t="s">
        <v>291</v>
      </c>
      <c r="D14" s="58" t="s">
        <v>60</v>
      </c>
      <c r="E14" s="59">
        <v>0</v>
      </c>
      <c r="F14" s="11"/>
      <c r="G14" s="11"/>
      <c r="H14" s="11"/>
      <c r="I14" s="12"/>
      <c r="J14" s="11"/>
      <c r="K14" s="11"/>
      <c r="L14" s="17"/>
      <c r="M14" s="11"/>
      <c r="N14" s="60"/>
      <c r="O14" s="61">
        <f t="shared" si="0"/>
        <v>0</v>
      </c>
      <c r="P14" s="13">
        <v>0</v>
      </c>
      <c r="Q14" s="14" t="s">
        <v>61</v>
      </c>
      <c r="R14" s="15"/>
      <c r="S14" s="16"/>
    </row>
    <row r="15" spans="1:19" x14ac:dyDescent="0.25">
      <c r="A15" s="55" t="s">
        <v>292</v>
      </c>
      <c r="B15" s="56" t="s">
        <v>59</v>
      </c>
      <c r="C15" s="57" t="s">
        <v>293</v>
      </c>
      <c r="D15" s="58" t="s">
        <v>60</v>
      </c>
      <c r="E15" s="59">
        <v>4</v>
      </c>
      <c r="F15" s="11"/>
      <c r="G15" s="11"/>
      <c r="H15" s="11"/>
      <c r="I15" s="12"/>
      <c r="J15" s="11"/>
      <c r="K15" s="11"/>
      <c r="L15" s="11"/>
      <c r="M15" s="11"/>
      <c r="N15" s="60"/>
      <c r="O15" s="61">
        <f t="shared" si="0"/>
        <v>4</v>
      </c>
      <c r="P15" s="13">
        <v>3</v>
      </c>
      <c r="Q15" s="14" t="s">
        <v>61</v>
      </c>
      <c r="R15" s="15"/>
      <c r="S15" s="16">
        <v>4</v>
      </c>
    </row>
    <row r="16" spans="1:19" x14ac:dyDescent="0.25">
      <c r="A16" s="55" t="s">
        <v>292</v>
      </c>
      <c r="B16" s="65" t="s">
        <v>59</v>
      </c>
      <c r="C16" s="67" t="s">
        <v>294</v>
      </c>
      <c r="D16" s="58" t="s">
        <v>60</v>
      </c>
      <c r="E16" s="59">
        <v>1</v>
      </c>
      <c r="F16" s="11"/>
      <c r="G16" s="11"/>
      <c r="H16" s="11"/>
      <c r="I16" s="12"/>
      <c r="J16" s="11"/>
      <c r="K16" s="11"/>
      <c r="L16" s="11"/>
      <c r="M16" s="11"/>
      <c r="N16" s="60"/>
      <c r="O16" s="61">
        <f t="shared" si="0"/>
        <v>1</v>
      </c>
      <c r="P16" s="13">
        <v>1</v>
      </c>
      <c r="Q16" s="14" t="s">
        <v>61</v>
      </c>
      <c r="R16" s="15"/>
      <c r="S16" s="16"/>
    </row>
    <row r="17" spans="1:19" x14ac:dyDescent="0.25">
      <c r="A17" s="55" t="s">
        <v>292</v>
      </c>
      <c r="B17" s="56" t="s">
        <v>59</v>
      </c>
      <c r="C17" s="57" t="s">
        <v>295</v>
      </c>
      <c r="D17" s="58" t="s">
        <v>60</v>
      </c>
      <c r="E17" s="59">
        <v>0</v>
      </c>
      <c r="F17" s="11"/>
      <c r="G17" s="11"/>
      <c r="H17" s="11"/>
      <c r="I17" s="12"/>
      <c r="J17" s="11"/>
      <c r="K17" s="11"/>
      <c r="L17" s="11"/>
      <c r="M17" s="11"/>
      <c r="N17" s="60"/>
      <c r="O17" s="61">
        <f t="shared" si="0"/>
        <v>0</v>
      </c>
      <c r="P17" s="13">
        <v>0</v>
      </c>
      <c r="Q17" s="14" t="s">
        <v>61</v>
      </c>
      <c r="R17" s="15"/>
      <c r="S17" s="16"/>
    </row>
    <row r="18" spans="1:19" x14ac:dyDescent="0.25">
      <c r="A18" s="55" t="s">
        <v>292</v>
      </c>
      <c r="B18" s="56" t="s">
        <v>59</v>
      </c>
      <c r="C18" s="57" t="s">
        <v>296</v>
      </c>
      <c r="D18" s="58" t="s">
        <v>60</v>
      </c>
      <c r="E18" s="59"/>
      <c r="F18" s="11"/>
      <c r="G18" s="11"/>
      <c r="H18" s="11"/>
      <c r="I18" s="12"/>
      <c r="J18" s="11"/>
      <c r="K18" s="11"/>
      <c r="L18" s="11"/>
      <c r="M18" s="11"/>
      <c r="N18" s="60"/>
      <c r="O18" s="61">
        <f t="shared" si="0"/>
        <v>0</v>
      </c>
      <c r="P18" s="13"/>
      <c r="Q18" s="14" t="s">
        <v>61</v>
      </c>
      <c r="R18" s="15"/>
      <c r="S18" s="16"/>
    </row>
    <row r="19" spans="1:19" x14ac:dyDescent="0.25">
      <c r="A19" s="55" t="s">
        <v>297</v>
      </c>
      <c r="B19" s="56" t="s">
        <v>62</v>
      </c>
      <c r="C19" s="57" t="s">
        <v>298</v>
      </c>
      <c r="D19" s="58" t="s">
        <v>60</v>
      </c>
      <c r="E19" s="59">
        <v>8</v>
      </c>
      <c r="F19" s="11"/>
      <c r="G19" s="11"/>
      <c r="H19" s="11"/>
      <c r="I19" s="12"/>
      <c r="J19" s="11"/>
      <c r="K19" s="11"/>
      <c r="L19" s="11"/>
      <c r="M19" s="17"/>
      <c r="N19" s="64"/>
      <c r="O19" s="61">
        <f t="shared" si="0"/>
        <v>8</v>
      </c>
      <c r="P19" s="13">
        <v>6</v>
      </c>
      <c r="Q19" s="14" t="s">
        <v>61</v>
      </c>
      <c r="R19" s="15">
        <v>4</v>
      </c>
      <c r="S19" s="16">
        <v>1</v>
      </c>
    </row>
    <row r="20" spans="1:19" x14ac:dyDescent="0.25">
      <c r="A20" s="55" t="s">
        <v>299</v>
      </c>
      <c r="B20" s="68" t="s">
        <v>59</v>
      </c>
      <c r="C20" s="57" t="s">
        <v>300</v>
      </c>
      <c r="D20" s="58" t="s">
        <v>60</v>
      </c>
      <c r="E20" s="59">
        <v>2</v>
      </c>
      <c r="F20" s="11"/>
      <c r="G20" s="11"/>
      <c r="H20" s="11"/>
      <c r="I20" s="12"/>
      <c r="J20" s="11"/>
      <c r="K20" s="11"/>
      <c r="L20" s="11"/>
      <c r="M20" s="11"/>
      <c r="N20" s="60"/>
      <c r="O20" s="61">
        <f t="shared" si="0"/>
        <v>2</v>
      </c>
      <c r="P20" s="13">
        <v>1</v>
      </c>
      <c r="Q20" s="14" t="s">
        <v>61</v>
      </c>
      <c r="R20" s="15"/>
      <c r="S20" s="16"/>
    </row>
    <row r="21" spans="1:19" x14ac:dyDescent="0.25">
      <c r="A21" s="55" t="s">
        <v>301</v>
      </c>
      <c r="B21" s="56" t="s">
        <v>62</v>
      </c>
      <c r="C21" s="57" t="s">
        <v>302</v>
      </c>
      <c r="D21" s="58" t="s">
        <v>60</v>
      </c>
      <c r="E21" s="59">
        <v>5</v>
      </c>
      <c r="F21" s="11"/>
      <c r="G21" s="11"/>
      <c r="H21" s="11"/>
      <c r="I21" s="12"/>
      <c r="J21" s="11"/>
      <c r="K21" s="11"/>
      <c r="L21" s="11"/>
      <c r="M21" s="11"/>
      <c r="N21" s="60"/>
      <c r="O21" s="61">
        <f t="shared" si="0"/>
        <v>5</v>
      </c>
      <c r="P21" s="13">
        <v>2</v>
      </c>
      <c r="Q21" s="14" t="s">
        <v>61</v>
      </c>
      <c r="R21" s="15"/>
      <c r="S21" s="16">
        <v>5</v>
      </c>
    </row>
    <row r="22" spans="1:19" x14ac:dyDescent="0.25">
      <c r="A22" s="55" t="s">
        <v>301</v>
      </c>
      <c r="B22" s="56" t="s">
        <v>62</v>
      </c>
      <c r="C22" s="57" t="s">
        <v>303</v>
      </c>
      <c r="D22" s="58" t="s">
        <v>60</v>
      </c>
      <c r="E22" s="59">
        <v>4</v>
      </c>
      <c r="F22" s="11"/>
      <c r="G22" s="11"/>
      <c r="H22" s="11"/>
      <c r="I22" s="12"/>
      <c r="J22" s="11"/>
      <c r="K22" s="11"/>
      <c r="L22" s="11"/>
      <c r="M22" s="11"/>
      <c r="N22" s="60"/>
      <c r="O22" s="61">
        <f t="shared" si="0"/>
        <v>4</v>
      </c>
      <c r="P22" s="13">
        <v>2</v>
      </c>
      <c r="Q22" s="14" t="s">
        <v>61</v>
      </c>
      <c r="R22" s="15"/>
      <c r="S22" s="16">
        <v>5</v>
      </c>
    </row>
    <row r="23" spans="1:19" x14ac:dyDescent="0.25">
      <c r="A23" s="55" t="s">
        <v>304</v>
      </c>
      <c r="B23" s="56" t="s">
        <v>59</v>
      </c>
      <c r="C23" s="57" t="s">
        <v>305</v>
      </c>
      <c r="D23" s="58" t="s">
        <v>67</v>
      </c>
      <c r="E23" s="59">
        <v>9</v>
      </c>
      <c r="F23" s="11"/>
      <c r="G23" s="11"/>
      <c r="H23" s="11"/>
      <c r="I23" s="12"/>
      <c r="J23" s="11"/>
      <c r="K23" s="11"/>
      <c r="L23" s="11"/>
      <c r="M23" s="11"/>
      <c r="N23" s="60"/>
      <c r="O23" s="61">
        <f t="shared" si="0"/>
        <v>9</v>
      </c>
      <c r="P23" s="13">
        <v>5</v>
      </c>
      <c r="Q23" s="14" t="s">
        <v>61</v>
      </c>
      <c r="R23" s="15">
        <v>3</v>
      </c>
      <c r="S23" s="16">
        <v>2</v>
      </c>
    </row>
    <row r="24" spans="1:19" x14ac:dyDescent="0.25">
      <c r="A24" s="55" t="s">
        <v>306</v>
      </c>
      <c r="B24" s="56" t="s">
        <v>62</v>
      </c>
      <c r="C24" s="57" t="s">
        <v>307</v>
      </c>
      <c r="D24" s="58" t="s">
        <v>60</v>
      </c>
      <c r="E24" s="59">
        <v>11</v>
      </c>
      <c r="F24" s="11"/>
      <c r="G24" s="11"/>
      <c r="H24" s="11"/>
      <c r="I24" s="12"/>
      <c r="J24" s="11"/>
      <c r="K24" s="11"/>
      <c r="L24" s="11"/>
      <c r="M24" s="11"/>
      <c r="N24" s="60"/>
      <c r="O24" s="61">
        <f t="shared" si="0"/>
        <v>11</v>
      </c>
      <c r="P24" s="13">
        <v>4</v>
      </c>
      <c r="Q24" s="14" t="s">
        <v>61</v>
      </c>
      <c r="R24" s="15">
        <v>2</v>
      </c>
      <c r="S24" s="16">
        <v>3</v>
      </c>
    </row>
    <row r="25" spans="1:19" x14ac:dyDescent="0.25">
      <c r="A25" s="55" t="s">
        <v>308</v>
      </c>
      <c r="B25" s="65" t="s">
        <v>62</v>
      </c>
      <c r="C25" s="67" t="s">
        <v>309</v>
      </c>
      <c r="D25" s="58" t="s">
        <v>67</v>
      </c>
      <c r="E25" s="59">
        <v>3</v>
      </c>
      <c r="F25" s="11"/>
      <c r="G25" s="11"/>
      <c r="H25" s="11"/>
      <c r="I25" s="12"/>
      <c r="J25" s="11"/>
      <c r="K25" s="11"/>
      <c r="L25" s="11"/>
      <c r="M25" s="11"/>
      <c r="N25" s="60"/>
      <c r="O25" s="61">
        <f t="shared" si="0"/>
        <v>3</v>
      </c>
      <c r="P25" s="13">
        <v>3</v>
      </c>
      <c r="Q25" s="14" t="s">
        <v>61</v>
      </c>
      <c r="R25" s="15"/>
      <c r="S25" s="16">
        <v>4</v>
      </c>
    </row>
    <row r="26" spans="1:19" x14ac:dyDescent="0.25">
      <c r="A26" s="55" t="s">
        <v>308</v>
      </c>
      <c r="B26" s="65" t="s">
        <v>62</v>
      </c>
      <c r="C26" s="75" t="s">
        <v>310</v>
      </c>
      <c r="D26" s="58" t="s">
        <v>67</v>
      </c>
      <c r="E26" s="59">
        <v>2</v>
      </c>
      <c r="F26" s="11"/>
      <c r="G26" s="11"/>
      <c r="H26" s="11"/>
      <c r="I26" s="12"/>
      <c r="J26" s="11"/>
      <c r="K26" s="11"/>
      <c r="L26" s="11"/>
      <c r="M26" s="11"/>
      <c r="N26" s="60"/>
      <c r="O26" s="61">
        <f t="shared" si="0"/>
        <v>2</v>
      </c>
      <c r="P26" s="13">
        <v>2</v>
      </c>
      <c r="Q26" s="14" t="s">
        <v>61</v>
      </c>
      <c r="R26" s="15"/>
      <c r="S26" s="16">
        <v>5</v>
      </c>
    </row>
    <row r="27" spans="1:19" x14ac:dyDescent="0.25">
      <c r="A27" s="55" t="s">
        <v>308</v>
      </c>
      <c r="B27" s="65" t="s">
        <v>59</v>
      </c>
      <c r="C27" s="75" t="s">
        <v>311</v>
      </c>
      <c r="D27" s="58" t="s">
        <v>67</v>
      </c>
      <c r="E27" s="59">
        <v>1</v>
      </c>
      <c r="F27" s="11"/>
      <c r="G27" s="11"/>
      <c r="H27" s="11"/>
      <c r="I27" s="12"/>
      <c r="J27" s="11"/>
      <c r="K27" s="11"/>
      <c r="L27" s="11"/>
      <c r="M27" s="11"/>
      <c r="N27" s="60"/>
      <c r="O27" s="61">
        <f t="shared" si="0"/>
        <v>1</v>
      </c>
      <c r="P27" s="13">
        <v>1</v>
      </c>
      <c r="Q27" s="14" t="s">
        <v>61</v>
      </c>
      <c r="R27" s="15"/>
      <c r="S27" s="16"/>
    </row>
    <row r="28" spans="1:19" x14ac:dyDescent="0.25">
      <c r="A28" s="55" t="s">
        <v>312</v>
      </c>
      <c r="B28" s="65" t="s">
        <v>59</v>
      </c>
      <c r="C28" s="75" t="s">
        <v>313</v>
      </c>
      <c r="D28" s="58" t="s">
        <v>67</v>
      </c>
      <c r="E28" s="59"/>
      <c r="F28" s="11"/>
      <c r="G28" s="11"/>
      <c r="H28" s="11"/>
      <c r="I28" s="12"/>
      <c r="J28" s="11"/>
      <c r="K28" s="11"/>
      <c r="L28" s="11"/>
      <c r="M28" s="11"/>
      <c r="N28" s="60"/>
      <c r="O28" s="61">
        <f t="shared" si="0"/>
        <v>0</v>
      </c>
      <c r="P28" s="13"/>
      <c r="Q28" s="14" t="s">
        <v>61</v>
      </c>
      <c r="R28" s="15"/>
      <c r="S28" s="16"/>
    </row>
    <row r="29" spans="1:19" x14ac:dyDescent="0.25">
      <c r="A29" s="55" t="s">
        <v>312</v>
      </c>
      <c r="B29" s="65" t="s">
        <v>59</v>
      </c>
      <c r="C29" s="75" t="s">
        <v>314</v>
      </c>
      <c r="D29" s="58" t="s">
        <v>67</v>
      </c>
      <c r="E29" s="59"/>
      <c r="F29" s="11"/>
      <c r="G29" s="11"/>
      <c r="H29" s="11"/>
      <c r="I29" s="12"/>
      <c r="J29" s="11"/>
      <c r="K29" s="11"/>
      <c r="L29" s="11"/>
      <c r="M29" s="11"/>
      <c r="N29" s="60"/>
      <c r="O29" s="61">
        <f t="shared" si="0"/>
        <v>0</v>
      </c>
      <c r="P29" s="13"/>
      <c r="Q29" s="14" t="s">
        <v>61</v>
      </c>
      <c r="R29" s="15"/>
      <c r="S29" s="16"/>
    </row>
    <row r="30" spans="1:19" x14ac:dyDescent="0.25">
      <c r="A30" s="55" t="s">
        <v>315</v>
      </c>
      <c r="B30" s="65" t="s">
        <v>62</v>
      </c>
      <c r="C30" s="57" t="s">
        <v>316</v>
      </c>
      <c r="D30" s="58" t="s">
        <v>60</v>
      </c>
      <c r="E30" s="59">
        <v>6</v>
      </c>
      <c r="F30" s="11" t="s">
        <v>317</v>
      </c>
      <c r="G30" s="11"/>
      <c r="H30" s="11"/>
      <c r="I30" s="12"/>
      <c r="J30" s="11"/>
      <c r="K30" s="11"/>
      <c r="L30" s="11"/>
      <c r="M30" s="11"/>
      <c r="N30" s="60"/>
      <c r="O30" s="61">
        <f t="shared" si="0"/>
        <v>6</v>
      </c>
      <c r="P30" s="13">
        <v>2</v>
      </c>
      <c r="Q30" s="14" t="s">
        <v>61</v>
      </c>
      <c r="R30" s="15">
        <v>5</v>
      </c>
      <c r="S30" s="16">
        <v>5</v>
      </c>
    </row>
    <row r="31" spans="1:19" x14ac:dyDescent="0.25">
      <c r="A31" s="55" t="s">
        <v>315</v>
      </c>
      <c r="B31" s="65" t="s">
        <v>59</v>
      </c>
      <c r="C31" s="71" t="s">
        <v>318</v>
      </c>
      <c r="D31" s="58" t="s">
        <v>60</v>
      </c>
      <c r="E31" s="59">
        <v>1</v>
      </c>
      <c r="F31" s="11"/>
      <c r="G31" s="11"/>
      <c r="H31" s="11"/>
      <c r="I31" s="12"/>
      <c r="J31" s="11"/>
      <c r="K31" s="11"/>
      <c r="L31" s="11"/>
      <c r="M31" s="11"/>
      <c r="N31" s="60"/>
      <c r="O31" s="61">
        <f t="shared" si="0"/>
        <v>1</v>
      </c>
      <c r="P31" s="13">
        <v>1</v>
      </c>
      <c r="Q31" s="14" t="s">
        <v>61</v>
      </c>
      <c r="R31" s="15"/>
      <c r="S31" s="16"/>
    </row>
    <row r="32" spans="1:19" x14ac:dyDescent="0.25">
      <c r="A32" s="55" t="s">
        <v>315</v>
      </c>
      <c r="B32" s="65" t="s">
        <v>62</v>
      </c>
      <c r="C32" s="71" t="s">
        <v>319</v>
      </c>
      <c r="D32" s="58" t="s">
        <v>60</v>
      </c>
      <c r="E32" s="59">
        <v>1</v>
      </c>
      <c r="F32" s="11"/>
      <c r="G32" s="11"/>
      <c r="H32" s="11"/>
      <c r="I32" s="12"/>
      <c r="J32" s="11"/>
      <c r="K32" s="11"/>
      <c r="L32" s="11"/>
      <c r="M32" s="11"/>
      <c r="N32" s="60"/>
      <c r="O32" s="61">
        <f t="shared" si="0"/>
        <v>1</v>
      </c>
      <c r="P32" s="13">
        <v>0</v>
      </c>
      <c r="Q32" s="14" t="s">
        <v>61</v>
      </c>
      <c r="R32" s="15"/>
      <c r="S32" s="16"/>
    </row>
    <row r="33" spans="1:19" x14ac:dyDescent="0.25">
      <c r="A33" s="55" t="s">
        <v>315</v>
      </c>
      <c r="B33" s="65" t="s">
        <v>59</v>
      </c>
      <c r="C33" s="75" t="s">
        <v>320</v>
      </c>
      <c r="D33" s="58" t="s">
        <v>60</v>
      </c>
      <c r="E33" s="59"/>
      <c r="F33" s="11"/>
      <c r="G33" s="11"/>
      <c r="H33" s="11"/>
      <c r="I33" s="12"/>
      <c r="J33" s="11"/>
      <c r="K33" s="11"/>
      <c r="L33" s="11"/>
      <c r="M33" s="11"/>
      <c r="N33" s="60"/>
      <c r="O33" s="61">
        <f t="shared" si="0"/>
        <v>0</v>
      </c>
      <c r="P33" s="13"/>
      <c r="Q33" s="14" t="s">
        <v>61</v>
      </c>
      <c r="R33" s="15"/>
      <c r="S33" s="16"/>
    </row>
    <row r="34" spans="1:19" x14ac:dyDescent="0.25">
      <c r="A34" s="55" t="s">
        <v>321</v>
      </c>
      <c r="B34" s="56" t="s">
        <v>62</v>
      </c>
      <c r="C34" s="57" t="s">
        <v>322</v>
      </c>
      <c r="D34" s="58" t="s">
        <v>67</v>
      </c>
      <c r="E34" s="59">
        <v>2</v>
      </c>
      <c r="F34" s="11"/>
      <c r="G34" s="11"/>
      <c r="H34" s="11"/>
      <c r="I34" s="12"/>
      <c r="J34" s="11"/>
      <c r="K34" s="11"/>
      <c r="L34" s="11"/>
      <c r="M34" s="11"/>
      <c r="N34" s="60"/>
      <c r="O34" s="61">
        <f t="shared" si="0"/>
        <v>2</v>
      </c>
      <c r="P34" s="13">
        <v>1</v>
      </c>
      <c r="Q34" s="14" t="s">
        <v>61</v>
      </c>
      <c r="R34" s="15"/>
      <c r="S34" s="16"/>
    </row>
    <row r="35" spans="1:19" x14ac:dyDescent="0.25">
      <c r="A35" s="55" t="s">
        <v>323</v>
      </c>
      <c r="B35" s="56" t="s">
        <v>59</v>
      </c>
      <c r="C35" s="57" t="s">
        <v>324</v>
      </c>
      <c r="D35" s="58" t="s">
        <v>60</v>
      </c>
      <c r="E35" s="59">
        <v>0</v>
      </c>
      <c r="F35" s="11"/>
      <c r="G35" s="11"/>
      <c r="H35" s="11"/>
      <c r="I35" s="12"/>
      <c r="J35" s="11"/>
      <c r="K35" s="11"/>
      <c r="L35" s="17"/>
      <c r="M35" s="17"/>
      <c r="N35" s="64"/>
      <c r="O35" s="61">
        <f t="shared" si="0"/>
        <v>0</v>
      </c>
      <c r="P35" s="13">
        <v>0</v>
      </c>
      <c r="Q35" s="14" t="s">
        <v>61</v>
      </c>
      <c r="R35" s="15"/>
      <c r="S35" s="16"/>
    </row>
    <row r="36" spans="1:19" x14ac:dyDescent="0.25">
      <c r="A36" s="55" t="s">
        <v>323</v>
      </c>
      <c r="B36" s="56" t="s">
        <v>59</v>
      </c>
      <c r="C36" s="57" t="s">
        <v>325</v>
      </c>
      <c r="D36" s="58" t="s">
        <v>60</v>
      </c>
      <c r="E36" s="59"/>
      <c r="F36" s="11"/>
      <c r="G36" s="11"/>
      <c r="H36" s="11"/>
      <c r="I36" s="12"/>
      <c r="J36" s="11"/>
      <c r="K36" s="11"/>
      <c r="L36" s="11"/>
      <c r="M36" s="11"/>
      <c r="N36" s="60"/>
      <c r="O36" s="61">
        <f t="shared" si="0"/>
        <v>0</v>
      </c>
      <c r="P36" s="13"/>
      <c r="Q36" s="14" t="s">
        <v>61</v>
      </c>
      <c r="R36" s="15"/>
      <c r="S36" s="16"/>
    </row>
    <row r="37" spans="1:19" x14ac:dyDescent="0.25">
      <c r="A37" s="69" t="s">
        <v>326</v>
      </c>
      <c r="B37" s="56" t="s">
        <v>274</v>
      </c>
      <c r="C37" s="71" t="s">
        <v>327</v>
      </c>
      <c r="D37" s="58" t="s">
        <v>60</v>
      </c>
      <c r="E37" s="59">
        <v>4</v>
      </c>
      <c r="F37" s="11"/>
      <c r="G37" s="11"/>
      <c r="H37" s="11"/>
      <c r="I37" s="12"/>
      <c r="J37" s="11"/>
      <c r="K37" s="11"/>
      <c r="L37" s="11"/>
      <c r="M37" s="11"/>
      <c r="N37" s="64"/>
      <c r="O37" s="61">
        <f t="shared" si="0"/>
        <v>4</v>
      </c>
      <c r="P37" s="13">
        <v>3</v>
      </c>
      <c r="Q37" s="14" t="s">
        <v>61</v>
      </c>
      <c r="R37" s="15"/>
      <c r="S37" s="16">
        <v>4</v>
      </c>
    </row>
    <row r="38" spans="1:19" x14ac:dyDescent="0.25">
      <c r="A38" s="55" t="s">
        <v>326</v>
      </c>
      <c r="B38" s="56" t="s">
        <v>59</v>
      </c>
      <c r="C38" s="57" t="s">
        <v>328</v>
      </c>
      <c r="D38" s="58" t="s">
        <v>60</v>
      </c>
      <c r="E38" s="59">
        <v>3</v>
      </c>
      <c r="F38" s="11"/>
      <c r="G38" s="11"/>
      <c r="H38" s="11"/>
      <c r="I38" s="12"/>
      <c r="J38" s="11"/>
      <c r="K38" s="11"/>
      <c r="L38" s="11"/>
      <c r="M38" s="11"/>
      <c r="N38" s="60"/>
      <c r="O38" s="61">
        <f t="shared" si="0"/>
        <v>3</v>
      </c>
      <c r="P38" s="13">
        <v>0</v>
      </c>
      <c r="Q38" s="14" t="s">
        <v>61</v>
      </c>
      <c r="R38" s="15"/>
      <c r="S38" s="16"/>
    </row>
    <row r="39" spans="1:19" x14ac:dyDescent="0.25">
      <c r="A39" s="55" t="s">
        <v>326</v>
      </c>
      <c r="B39" s="56" t="s">
        <v>59</v>
      </c>
      <c r="C39" s="57" t="s">
        <v>329</v>
      </c>
      <c r="D39" s="58" t="s">
        <v>60</v>
      </c>
      <c r="E39" s="59">
        <v>1</v>
      </c>
      <c r="F39" s="11"/>
      <c r="G39" s="11"/>
      <c r="H39" s="11"/>
      <c r="I39" s="12"/>
      <c r="J39" s="11"/>
      <c r="K39" s="11"/>
      <c r="L39" s="11"/>
      <c r="M39" s="11"/>
      <c r="N39" s="60"/>
      <c r="O39" s="61">
        <f t="shared" si="0"/>
        <v>1</v>
      </c>
      <c r="P39" s="13">
        <v>0</v>
      </c>
      <c r="Q39" s="14" t="s">
        <v>61</v>
      </c>
      <c r="R39" s="15"/>
      <c r="S39" s="16"/>
    </row>
    <row r="40" spans="1:19" x14ac:dyDescent="0.25">
      <c r="A40" s="69"/>
      <c r="B40" s="56"/>
      <c r="C40" s="71"/>
      <c r="D40" s="58"/>
      <c r="E40" s="59"/>
      <c r="F40" s="11"/>
      <c r="G40" s="11"/>
      <c r="H40" s="11"/>
      <c r="I40" s="12"/>
      <c r="J40" s="11"/>
      <c r="K40" s="11"/>
      <c r="L40" s="11"/>
      <c r="M40" s="11"/>
      <c r="N40" s="60"/>
      <c r="O40" s="61">
        <f t="shared" si="0"/>
        <v>0</v>
      </c>
      <c r="P40" s="13"/>
      <c r="Q40" s="14"/>
      <c r="R40" s="15"/>
      <c r="S40" s="16"/>
    </row>
    <row r="41" spans="1:19" x14ac:dyDescent="0.25">
      <c r="A41" s="69"/>
      <c r="B41" s="56"/>
      <c r="C41" s="71"/>
      <c r="D41" s="58"/>
      <c r="E41" s="59"/>
      <c r="F41" s="11"/>
      <c r="G41" s="11"/>
      <c r="H41" s="11"/>
      <c r="I41" s="12"/>
      <c r="J41" s="11"/>
      <c r="K41" s="11"/>
      <c r="L41" s="11"/>
      <c r="M41" s="11"/>
      <c r="N41" s="60"/>
      <c r="O41" s="61">
        <f t="shared" si="0"/>
        <v>0</v>
      </c>
      <c r="P41" s="13"/>
      <c r="Q41" s="14"/>
      <c r="R41" s="15"/>
      <c r="S41" s="16"/>
    </row>
    <row r="42" spans="1:19" ht="15.75" thickBot="1" x14ac:dyDescent="0.3">
      <c r="A42" s="69"/>
      <c r="B42" s="56"/>
      <c r="C42" s="71"/>
      <c r="D42" s="58"/>
      <c r="E42" s="59"/>
      <c r="F42" s="11"/>
      <c r="G42" s="11"/>
      <c r="H42" s="11"/>
      <c r="I42" s="12"/>
      <c r="J42" s="11"/>
      <c r="K42" s="11"/>
      <c r="L42" s="11"/>
      <c r="M42" s="11"/>
      <c r="N42" s="60"/>
      <c r="O42" s="61">
        <f t="shared" si="0"/>
        <v>0</v>
      </c>
      <c r="P42" s="13"/>
      <c r="Q42" s="14"/>
      <c r="R42" s="15"/>
      <c r="S42" s="16"/>
    </row>
    <row r="43" spans="1:19" ht="16.5" thickTop="1" thickBot="1" x14ac:dyDescent="0.3">
      <c r="A43" s="76"/>
      <c r="B43" s="77"/>
      <c r="C43" s="78"/>
      <c r="D43" s="79"/>
      <c r="E43" s="80"/>
      <c r="F43" s="80"/>
      <c r="G43" s="80"/>
      <c r="H43" s="80"/>
      <c r="I43" s="81"/>
      <c r="J43" s="80"/>
      <c r="K43" s="80"/>
      <c r="L43" s="80"/>
      <c r="M43" s="80"/>
      <c r="N43" s="80"/>
      <c r="O43" s="82">
        <f t="shared" si="0"/>
        <v>0</v>
      </c>
      <c r="P43" s="83"/>
      <c r="Q43" s="84"/>
      <c r="R43" s="85"/>
      <c r="S43" s="86"/>
    </row>
    <row r="44" spans="1:19" ht="15.75" thickBot="1" x14ac:dyDescent="0.3">
      <c r="A44" s="87" t="s">
        <v>17</v>
      </c>
      <c r="B44" s="88"/>
      <c r="C44" s="89"/>
      <c r="D44" s="90">
        <f>SUM(T24:T24)</f>
        <v>0</v>
      </c>
      <c r="E44" s="91">
        <f>SUM(E2:E43)</f>
        <v>105</v>
      </c>
      <c r="F44" s="92">
        <f t="shared" ref="F44:N44" si="1">SUM(F24:F24)</f>
        <v>0</v>
      </c>
      <c r="G44" s="92">
        <f t="shared" si="1"/>
        <v>0</v>
      </c>
      <c r="H44" s="92">
        <f t="shared" si="1"/>
        <v>0</v>
      </c>
      <c r="I44" s="92">
        <f t="shared" si="1"/>
        <v>0</v>
      </c>
      <c r="J44" s="92">
        <f t="shared" si="1"/>
        <v>0</v>
      </c>
      <c r="K44" s="92">
        <f t="shared" si="1"/>
        <v>0</v>
      </c>
      <c r="L44" s="92">
        <f t="shared" si="1"/>
        <v>0</v>
      </c>
      <c r="M44" s="92">
        <f t="shared" si="1"/>
        <v>0</v>
      </c>
      <c r="N44" s="93">
        <f t="shared" si="1"/>
        <v>0</v>
      </c>
      <c r="O44" s="94">
        <f t="shared" si="0"/>
        <v>105</v>
      </c>
      <c r="P44" s="95">
        <f>SUM(P2:P42)</f>
        <v>57</v>
      </c>
      <c r="Q44" s="96">
        <f>SUM(U24:U24)</f>
        <v>0</v>
      </c>
      <c r="R44" s="97"/>
      <c r="S44" s="98"/>
    </row>
    <row r="45" spans="1:19" x14ac:dyDescent="0.25">
      <c r="A45" s="26" t="s">
        <v>18</v>
      </c>
      <c r="B45" s="27"/>
      <c r="C45" s="99" t="s">
        <v>19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S45" s="28"/>
    </row>
    <row r="46" spans="1:19" x14ac:dyDescent="0.25">
      <c r="A46" s="29" t="s">
        <v>20</v>
      </c>
      <c r="C46" s="100" t="s">
        <v>21</v>
      </c>
      <c r="S46" s="28"/>
    </row>
    <row r="47" spans="1:19" ht="15.75" thickBot="1" x14ac:dyDescent="0.3">
      <c r="A47" s="30" t="s">
        <v>22</v>
      </c>
      <c r="B47" s="31"/>
      <c r="C47" s="101" t="s">
        <v>23</v>
      </c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32"/>
      <c r="S47" s="33"/>
    </row>
    <row r="48" spans="1:19" ht="15.75" thickTop="1" x14ac:dyDescent="0.25">
      <c r="C48" s="34"/>
    </row>
    <row r="50" spans="1:12" x14ac:dyDescent="0.25">
      <c r="A50" s="35" t="s">
        <v>63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25">
      <c r="A51" s="35" t="s">
        <v>24</v>
      </c>
      <c r="B51" s="35" t="s">
        <v>25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25">
      <c r="A52" s="35" t="s">
        <v>26</v>
      </c>
      <c r="B52" s="35" t="s">
        <v>27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2" x14ac:dyDescent="0.25">
      <c r="A53" s="35" t="s">
        <v>28</v>
      </c>
      <c r="B53" s="35" t="s">
        <v>29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 x14ac:dyDescent="0.25">
      <c r="A54" s="35" t="s">
        <v>30</v>
      </c>
      <c r="B54" s="35" t="s">
        <v>31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2" x14ac:dyDescent="0.25">
      <c r="A55" s="35" t="s">
        <v>32</v>
      </c>
      <c r="B55" s="35" t="s">
        <v>33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2" x14ac:dyDescent="0.25">
      <c r="A56" s="35" t="s">
        <v>34</v>
      </c>
      <c r="B56" s="35" t="s">
        <v>35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2" x14ac:dyDescent="0.25">
      <c r="A57" s="35" t="s">
        <v>36</v>
      </c>
      <c r="B57" s="35" t="s">
        <v>37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1:12" x14ac:dyDescent="0.25">
      <c r="A58" s="35" t="s">
        <v>38</v>
      </c>
      <c r="B58" s="35" t="s">
        <v>39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12" x14ac:dyDescent="0.25">
      <c r="A59" s="35" t="s">
        <v>17</v>
      </c>
      <c r="B59" s="35" t="s">
        <v>40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1:12" x14ac:dyDescent="0.25">
      <c r="A60" s="35"/>
      <c r="B60" s="35" t="s">
        <v>41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spans="1:12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spans="1:12" x14ac:dyDescent="0.25">
      <c r="A62" s="35" t="s">
        <v>42</v>
      </c>
      <c r="B62" s="35" t="s">
        <v>43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1:12" x14ac:dyDescent="0.25">
      <c r="A63" s="35"/>
      <c r="B63" s="35" t="s">
        <v>44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1:12" x14ac:dyDescent="0.25">
      <c r="A64" s="35"/>
      <c r="B64" s="35" t="s">
        <v>45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</row>
    <row r="65" spans="1:12" x14ac:dyDescent="0.25">
      <c r="A65" s="35"/>
      <c r="B65" s="35" t="s">
        <v>46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</row>
  </sheetData>
  <conditionalFormatting sqref="B2:B42">
    <cfRule type="cellIs" dxfId="83" priority="1" operator="equal">
      <formula>"Pinnacle"</formula>
    </cfRule>
    <cfRule type="cellIs" dxfId="82" priority="2" operator="equal">
      <formula>"Charter"</formula>
    </cfRule>
    <cfRule type="cellIs" dxfId="81" priority="3" operator="equal">
      <formula>"Repeat"</formula>
    </cfRule>
    <cfRule type="cellIs" dxfId="80" priority="4" operator="equal">
      <formula>"First Time"</formula>
    </cfRule>
  </conditionalFormatting>
  <conditionalFormatting sqref="B44">
    <cfRule type="cellIs" dxfId="79" priority="5" operator="equal">
      <formula>"Pinnacle"</formula>
    </cfRule>
    <cfRule type="cellIs" dxfId="78" priority="6" operator="equal">
      <formula>"Charter"</formula>
    </cfRule>
    <cfRule type="cellIs" dxfId="77" priority="7" operator="equal">
      <formula>"Repeat"</formula>
    </cfRule>
    <cfRule type="cellIs" dxfId="76" priority="8" operator="equal">
      <formula>"First Time"</formula>
    </cfRule>
  </conditionalFormatting>
  <conditionalFormatting sqref="D2:D42 D44">
    <cfRule type="cellIs" dxfId="75" priority="11" operator="equal">
      <formula>"NO"</formula>
    </cfRule>
    <cfRule type="cellIs" dxfId="74" priority="12" operator="equal">
      <formula>"YES"</formula>
    </cfRule>
  </conditionalFormatting>
  <conditionalFormatting sqref="Q2:Q42 Q44">
    <cfRule type="cellIs" dxfId="73" priority="13" operator="equal">
      <formula>"Qualified"</formula>
    </cfRule>
    <cfRule type="cellIs" dxfId="72" priority="14" operator="equal">
      <formula>"Not-Qualified"</formula>
    </cfRule>
  </conditionalFormatting>
  <conditionalFormatting sqref="R2:R42 R44">
    <cfRule type="cellIs" dxfId="71" priority="10" operator="between">
      <formula>1</formula>
      <formula>5</formula>
    </cfRule>
  </conditionalFormatting>
  <conditionalFormatting sqref="S2:S42 S44">
    <cfRule type="cellIs" dxfId="70" priority="9" operator="between">
      <formula>1</formula>
      <formula>5</formula>
    </cfRule>
  </conditionalFormatting>
  <dataValidations count="4">
    <dataValidation type="list" allowBlank="1" showInputMessage="1" showErrorMessage="1" sqref="Q44 Q2:Q42" xr:uid="{C60CFB62-EE1D-4E63-B391-726579A64AFA}">
      <formula1>"Qualified, Not-Qualified"</formula1>
    </dataValidation>
    <dataValidation type="list" allowBlank="1" showInputMessage="1" showErrorMessage="1" sqref="D44 D2:D42" xr:uid="{F465E620-0BDC-4570-9537-B2EC81A5B63E}">
      <formula1>"YES, NO"</formula1>
    </dataValidation>
    <dataValidation type="list" allowBlank="1" showInputMessage="1" showErrorMessage="1" sqref="R44:S44 R2:S42" xr:uid="{BFE25677-6D4E-45BD-A8F5-96789EAA635A}">
      <formula1>"1,2,3,4,5"</formula1>
    </dataValidation>
    <dataValidation type="list" allowBlank="1" showInputMessage="1" showErrorMessage="1" sqref="B44 B2:B42" xr:uid="{5C4CB933-E959-4F1E-B42B-C235BDE09E9C}">
      <formula1>"First Time, Repeat, Charter, Pinnacle"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CB71C-5D06-457D-BA30-53B203A49B5E}">
  <dimension ref="A1:S54"/>
  <sheetViews>
    <sheetView workbookViewId="0">
      <selection activeCell="M27" sqref="M27"/>
    </sheetView>
  </sheetViews>
  <sheetFormatPr defaultRowHeight="15" x14ac:dyDescent="0.25"/>
  <cols>
    <col min="1" max="1" width="16.28515625" customWidth="1"/>
    <col min="2" max="2" width="12.85546875" customWidth="1"/>
    <col min="3" max="3" width="17.7109375" customWidth="1"/>
    <col min="15" max="15" width="11.42578125" customWidth="1"/>
    <col min="16" max="16" width="13.140625" customWidth="1"/>
    <col min="17" max="17" width="12.140625" customWidth="1"/>
  </cols>
  <sheetData>
    <row r="1" spans="1:19" ht="15.75" thickTop="1" x14ac:dyDescent="0.25">
      <c r="A1" s="53" t="s">
        <v>57</v>
      </c>
      <c r="B1" s="1" t="s">
        <v>0</v>
      </c>
      <c r="C1" s="1" t="s">
        <v>58</v>
      </c>
      <c r="D1" s="2" t="s">
        <v>1</v>
      </c>
      <c r="E1" s="3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11</v>
      </c>
      <c r="O1" s="6" t="s">
        <v>12</v>
      </c>
      <c r="P1" s="7" t="s">
        <v>13</v>
      </c>
      <c r="Q1" s="8" t="s">
        <v>14</v>
      </c>
      <c r="R1" s="9" t="s">
        <v>15</v>
      </c>
      <c r="S1" s="10" t="s">
        <v>16</v>
      </c>
    </row>
    <row r="2" spans="1:19" x14ac:dyDescent="0.25">
      <c r="A2" s="55" t="s">
        <v>713</v>
      </c>
      <c r="B2" s="56" t="s">
        <v>274</v>
      </c>
      <c r="C2" s="57" t="s">
        <v>714</v>
      </c>
      <c r="D2" s="58" t="s">
        <v>60</v>
      </c>
      <c r="E2" s="59">
        <v>6</v>
      </c>
      <c r="F2" s="11">
        <v>8</v>
      </c>
      <c r="G2" s="11"/>
      <c r="H2" s="11"/>
      <c r="I2" s="12"/>
      <c r="J2" s="11"/>
      <c r="K2" s="11"/>
      <c r="L2" s="11"/>
      <c r="M2" s="11"/>
      <c r="N2" s="60"/>
      <c r="O2" s="61">
        <f>SUM(E2:N2)</f>
        <v>14</v>
      </c>
      <c r="P2" s="13">
        <v>8</v>
      </c>
      <c r="Q2" s="14" t="s">
        <v>61</v>
      </c>
      <c r="R2" s="15">
        <v>3</v>
      </c>
      <c r="S2" s="16">
        <v>3</v>
      </c>
    </row>
    <row r="3" spans="1:19" x14ac:dyDescent="0.25">
      <c r="A3" s="63" t="s">
        <v>715</v>
      </c>
      <c r="B3" s="56" t="s">
        <v>274</v>
      </c>
      <c r="C3" s="57" t="s">
        <v>716</v>
      </c>
      <c r="D3" s="58" t="s">
        <v>60</v>
      </c>
      <c r="E3" s="59">
        <v>10</v>
      </c>
      <c r="F3" s="11">
        <v>12</v>
      </c>
      <c r="G3" s="11"/>
      <c r="H3" s="11"/>
      <c r="I3" s="12"/>
      <c r="J3" s="11"/>
      <c r="K3" s="11"/>
      <c r="L3" s="11"/>
      <c r="M3" s="11"/>
      <c r="N3" s="60"/>
      <c r="O3" s="61">
        <f>SUM(E3:N3)</f>
        <v>22</v>
      </c>
      <c r="P3" s="13">
        <v>12</v>
      </c>
      <c r="Q3" s="14" t="s">
        <v>61</v>
      </c>
      <c r="R3" s="15">
        <v>1</v>
      </c>
      <c r="S3" s="16">
        <v>1</v>
      </c>
    </row>
    <row r="4" spans="1:19" x14ac:dyDescent="0.25">
      <c r="A4" s="63" t="s">
        <v>715</v>
      </c>
      <c r="B4" s="56" t="s">
        <v>62</v>
      </c>
      <c r="C4" s="57" t="s">
        <v>717</v>
      </c>
      <c r="D4" s="58" t="s">
        <v>60</v>
      </c>
      <c r="E4" s="59">
        <v>5</v>
      </c>
      <c r="F4" s="11">
        <v>7</v>
      </c>
      <c r="G4" s="11"/>
      <c r="H4" s="11"/>
      <c r="I4" s="12"/>
      <c r="J4" s="11"/>
      <c r="K4" s="11"/>
      <c r="L4" s="11"/>
      <c r="M4" s="11"/>
      <c r="N4" s="60"/>
      <c r="O4" s="61">
        <f>SUM(E4:N4)</f>
        <v>12</v>
      </c>
      <c r="P4" s="13">
        <v>6</v>
      </c>
      <c r="Q4" s="14" t="s">
        <v>61</v>
      </c>
      <c r="R4" s="15">
        <v>4</v>
      </c>
      <c r="S4" s="16">
        <v>4</v>
      </c>
    </row>
    <row r="5" spans="1:19" x14ac:dyDescent="0.25">
      <c r="A5" s="63" t="s">
        <v>718</v>
      </c>
      <c r="B5" s="56" t="s">
        <v>62</v>
      </c>
      <c r="C5" s="57" t="s">
        <v>719</v>
      </c>
      <c r="D5" s="58" t="s">
        <v>60</v>
      </c>
      <c r="E5" s="59">
        <v>0</v>
      </c>
      <c r="F5" s="11"/>
      <c r="G5" s="11"/>
      <c r="H5" s="11"/>
      <c r="I5" s="12"/>
      <c r="J5" s="11"/>
      <c r="K5" s="11"/>
      <c r="L5" s="11"/>
      <c r="M5" s="11"/>
      <c r="N5" s="60"/>
      <c r="O5" s="61">
        <f t="shared" ref="O5:O33" si="0">SUM(E5:N5)</f>
        <v>0</v>
      </c>
      <c r="P5" s="13">
        <v>0</v>
      </c>
      <c r="Q5" s="14" t="s">
        <v>61</v>
      </c>
      <c r="R5" s="15"/>
      <c r="S5" s="16"/>
    </row>
    <row r="6" spans="1:19" x14ac:dyDescent="0.25">
      <c r="A6" s="55" t="s">
        <v>718</v>
      </c>
      <c r="B6" s="56" t="s">
        <v>62</v>
      </c>
      <c r="C6" s="57" t="s">
        <v>720</v>
      </c>
      <c r="D6" s="58" t="s">
        <v>60</v>
      </c>
      <c r="E6" s="59">
        <v>7</v>
      </c>
      <c r="F6" s="11">
        <v>3</v>
      </c>
      <c r="G6" s="11"/>
      <c r="H6" s="11"/>
      <c r="I6" s="12"/>
      <c r="J6" s="11"/>
      <c r="K6" s="11"/>
      <c r="L6" s="11"/>
      <c r="M6" s="11"/>
      <c r="N6" s="60"/>
      <c r="O6" s="61">
        <f t="shared" si="0"/>
        <v>10</v>
      </c>
      <c r="P6" s="13">
        <v>6</v>
      </c>
      <c r="Q6" s="14" t="s">
        <v>61</v>
      </c>
      <c r="R6" s="15"/>
      <c r="S6" s="16"/>
    </row>
    <row r="7" spans="1:19" x14ac:dyDescent="0.25">
      <c r="A7" s="55" t="s">
        <v>721</v>
      </c>
      <c r="B7" s="56" t="s">
        <v>62</v>
      </c>
      <c r="C7" s="57" t="s">
        <v>722</v>
      </c>
      <c r="D7" s="58" t="s">
        <v>60</v>
      </c>
      <c r="E7" s="59">
        <v>7</v>
      </c>
      <c r="F7" s="11">
        <v>1</v>
      </c>
      <c r="G7" s="11"/>
      <c r="H7" s="11"/>
      <c r="I7" s="12"/>
      <c r="J7" s="11"/>
      <c r="K7" s="11"/>
      <c r="L7" s="11"/>
      <c r="M7" s="11"/>
      <c r="N7" s="60"/>
      <c r="O7" s="61">
        <f t="shared" si="0"/>
        <v>8</v>
      </c>
      <c r="P7" s="13">
        <v>4</v>
      </c>
      <c r="Q7" s="14" t="s">
        <v>61</v>
      </c>
      <c r="R7" s="15"/>
      <c r="S7" s="16"/>
    </row>
    <row r="8" spans="1:19" x14ac:dyDescent="0.25">
      <c r="A8" s="55" t="s">
        <v>723</v>
      </c>
      <c r="B8" s="56" t="s">
        <v>59</v>
      </c>
      <c r="C8" s="57" t="s">
        <v>724</v>
      </c>
      <c r="D8" s="58" t="s">
        <v>60</v>
      </c>
      <c r="E8" s="59">
        <v>1</v>
      </c>
      <c r="F8" s="11">
        <v>0</v>
      </c>
      <c r="G8" s="11"/>
      <c r="H8" s="11"/>
      <c r="I8" s="12"/>
      <c r="J8" s="11"/>
      <c r="K8" s="11"/>
      <c r="L8" s="11"/>
      <c r="M8" s="11"/>
      <c r="N8" s="60"/>
      <c r="O8" s="61">
        <f t="shared" si="0"/>
        <v>1</v>
      </c>
      <c r="P8" s="13">
        <v>1</v>
      </c>
      <c r="Q8" s="14" t="s">
        <v>61</v>
      </c>
      <c r="R8" s="15"/>
      <c r="S8" s="16"/>
    </row>
    <row r="9" spans="1:19" x14ac:dyDescent="0.25">
      <c r="A9" s="55" t="s">
        <v>723</v>
      </c>
      <c r="B9" s="56" t="s">
        <v>59</v>
      </c>
      <c r="C9" s="57" t="s">
        <v>725</v>
      </c>
      <c r="D9" s="58" t="s">
        <v>60</v>
      </c>
      <c r="E9" s="59">
        <v>2</v>
      </c>
      <c r="F9" s="11">
        <v>1</v>
      </c>
      <c r="G9" s="11"/>
      <c r="H9" s="11"/>
      <c r="I9" s="12"/>
      <c r="J9" s="11"/>
      <c r="K9" s="11"/>
      <c r="L9" s="11"/>
      <c r="M9" s="11"/>
      <c r="N9" s="60"/>
      <c r="O9" s="61">
        <f t="shared" si="0"/>
        <v>3</v>
      </c>
      <c r="P9" s="13">
        <v>2</v>
      </c>
      <c r="Q9" s="14" t="s">
        <v>61</v>
      </c>
      <c r="R9" s="15"/>
      <c r="S9" s="16"/>
    </row>
    <row r="10" spans="1:19" x14ac:dyDescent="0.25">
      <c r="A10" s="55" t="s">
        <v>723</v>
      </c>
      <c r="B10" s="56" t="s">
        <v>59</v>
      </c>
      <c r="C10" s="57" t="s">
        <v>726</v>
      </c>
      <c r="D10" s="58" t="s">
        <v>60</v>
      </c>
      <c r="E10" s="59">
        <v>2</v>
      </c>
      <c r="F10" s="11">
        <v>1</v>
      </c>
      <c r="G10" s="11"/>
      <c r="H10" s="11"/>
      <c r="I10" s="12"/>
      <c r="J10" s="11"/>
      <c r="K10" s="11"/>
      <c r="L10" s="17"/>
      <c r="M10" s="11"/>
      <c r="N10" s="60"/>
      <c r="O10" s="61">
        <f t="shared" si="0"/>
        <v>3</v>
      </c>
      <c r="P10" s="13">
        <v>2</v>
      </c>
      <c r="Q10" s="14" t="s">
        <v>61</v>
      </c>
      <c r="R10" s="15"/>
      <c r="S10" s="16"/>
    </row>
    <row r="11" spans="1:19" x14ac:dyDescent="0.25">
      <c r="A11" s="55" t="s">
        <v>727</v>
      </c>
      <c r="B11" s="56" t="s">
        <v>59</v>
      </c>
      <c r="C11" s="57" t="s">
        <v>728</v>
      </c>
      <c r="D11" s="58" t="s">
        <v>60</v>
      </c>
      <c r="E11" s="59">
        <v>3</v>
      </c>
      <c r="F11" s="11">
        <v>0</v>
      </c>
      <c r="G11" s="11"/>
      <c r="H11" s="11"/>
      <c r="I11" s="12"/>
      <c r="J11" s="11"/>
      <c r="K11" s="11"/>
      <c r="L11" s="11"/>
      <c r="M11" s="11"/>
      <c r="N11" s="60"/>
      <c r="O11" s="61">
        <f t="shared" si="0"/>
        <v>3</v>
      </c>
      <c r="P11" s="13">
        <v>2</v>
      </c>
      <c r="Q11" s="14" t="s">
        <v>61</v>
      </c>
      <c r="R11" s="15"/>
      <c r="S11" s="16"/>
    </row>
    <row r="12" spans="1:19" x14ac:dyDescent="0.25">
      <c r="A12" s="55" t="s">
        <v>727</v>
      </c>
      <c r="B12" s="56" t="s">
        <v>62</v>
      </c>
      <c r="C12" s="57" t="s">
        <v>729</v>
      </c>
      <c r="D12" s="58" t="s">
        <v>60</v>
      </c>
      <c r="E12" s="59">
        <v>9</v>
      </c>
      <c r="F12" s="11">
        <v>2</v>
      </c>
      <c r="G12" s="11"/>
      <c r="H12" s="11"/>
      <c r="I12" s="12"/>
      <c r="J12" s="11"/>
      <c r="K12" s="11"/>
      <c r="L12" s="11"/>
      <c r="M12" s="11"/>
      <c r="N12" s="60"/>
      <c r="O12" s="61">
        <f t="shared" si="0"/>
        <v>11</v>
      </c>
      <c r="P12" s="13">
        <v>8</v>
      </c>
      <c r="Q12" s="14" t="s">
        <v>61</v>
      </c>
      <c r="R12" s="15"/>
      <c r="S12" s="16"/>
    </row>
    <row r="13" spans="1:19" x14ac:dyDescent="0.25">
      <c r="A13" s="55" t="s">
        <v>730</v>
      </c>
      <c r="B13" s="56" t="s">
        <v>59</v>
      </c>
      <c r="C13" s="57" t="s">
        <v>731</v>
      </c>
      <c r="D13" s="58" t="s">
        <v>60</v>
      </c>
      <c r="E13" s="59">
        <v>0</v>
      </c>
      <c r="F13" s="11">
        <v>2</v>
      </c>
      <c r="G13" s="11"/>
      <c r="H13" s="11"/>
      <c r="I13" s="12"/>
      <c r="J13" s="11"/>
      <c r="K13" s="11"/>
      <c r="L13" s="11"/>
      <c r="M13" s="11"/>
      <c r="N13" s="60"/>
      <c r="O13" s="61">
        <f t="shared" si="0"/>
        <v>2</v>
      </c>
      <c r="P13" s="13">
        <v>0</v>
      </c>
      <c r="Q13" s="14" t="s">
        <v>61</v>
      </c>
      <c r="R13" s="15"/>
      <c r="S13" s="16"/>
    </row>
    <row r="14" spans="1:19" x14ac:dyDescent="0.25">
      <c r="A14" s="55" t="s">
        <v>730</v>
      </c>
      <c r="B14" s="56" t="s">
        <v>62</v>
      </c>
      <c r="C14" s="57" t="s">
        <v>732</v>
      </c>
      <c r="D14" s="58" t="s">
        <v>60</v>
      </c>
      <c r="E14" s="59">
        <v>2</v>
      </c>
      <c r="F14" s="11">
        <v>0</v>
      </c>
      <c r="G14" s="11"/>
      <c r="H14" s="11"/>
      <c r="I14" s="12"/>
      <c r="J14" s="11"/>
      <c r="K14" s="11"/>
      <c r="L14" s="11"/>
      <c r="M14" s="17"/>
      <c r="N14" s="64"/>
      <c r="O14" s="61">
        <f t="shared" si="0"/>
        <v>2</v>
      </c>
      <c r="P14" s="13">
        <v>2</v>
      </c>
      <c r="Q14" s="14" t="s">
        <v>61</v>
      </c>
      <c r="R14" s="15"/>
      <c r="S14" s="16"/>
    </row>
    <row r="15" spans="1:19" x14ac:dyDescent="0.25">
      <c r="A15" s="55" t="s">
        <v>733</v>
      </c>
      <c r="B15" s="65" t="s">
        <v>274</v>
      </c>
      <c r="C15" s="67" t="s">
        <v>734</v>
      </c>
      <c r="D15" s="58" t="s">
        <v>60</v>
      </c>
      <c r="E15" s="59">
        <v>9</v>
      </c>
      <c r="F15" s="11">
        <v>11</v>
      </c>
      <c r="G15" s="11"/>
      <c r="H15" s="11"/>
      <c r="I15" s="12"/>
      <c r="J15" s="11"/>
      <c r="K15" s="11"/>
      <c r="L15" s="11"/>
      <c r="M15" s="11"/>
      <c r="N15" s="60"/>
      <c r="O15" s="61">
        <f t="shared" si="0"/>
        <v>20</v>
      </c>
      <c r="P15" s="13">
        <v>12</v>
      </c>
      <c r="Q15" s="14" t="s">
        <v>61</v>
      </c>
      <c r="R15" s="15">
        <v>2</v>
      </c>
      <c r="S15" s="16">
        <v>2</v>
      </c>
    </row>
    <row r="16" spans="1:19" x14ac:dyDescent="0.25">
      <c r="A16" s="55" t="s">
        <v>733</v>
      </c>
      <c r="B16" s="56" t="s">
        <v>274</v>
      </c>
      <c r="C16" s="57" t="s">
        <v>735</v>
      </c>
      <c r="D16" s="58" t="s">
        <v>60</v>
      </c>
      <c r="E16" s="59">
        <v>3</v>
      </c>
      <c r="F16" s="11">
        <v>6</v>
      </c>
      <c r="G16" s="11"/>
      <c r="H16" s="11"/>
      <c r="I16" s="12"/>
      <c r="J16" s="11"/>
      <c r="K16" s="11"/>
      <c r="L16" s="17"/>
      <c r="M16" s="18"/>
      <c r="N16" s="66"/>
      <c r="O16" s="61">
        <f t="shared" si="0"/>
        <v>9</v>
      </c>
      <c r="P16" s="13">
        <v>5</v>
      </c>
      <c r="Q16" s="14" t="s">
        <v>61</v>
      </c>
      <c r="R16" s="15">
        <v>5</v>
      </c>
      <c r="S16" s="16"/>
    </row>
    <row r="17" spans="1:19" x14ac:dyDescent="0.25">
      <c r="A17" s="55" t="s">
        <v>733</v>
      </c>
      <c r="B17" s="56" t="s">
        <v>62</v>
      </c>
      <c r="C17" s="57" t="s">
        <v>736</v>
      </c>
      <c r="D17" s="58" t="s">
        <v>60</v>
      </c>
      <c r="E17" s="59">
        <v>3</v>
      </c>
      <c r="F17" s="11">
        <v>4</v>
      </c>
      <c r="G17" s="11"/>
      <c r="H17" s="11"/>
      <c r="I17" s="12"/>
      <c r="J17" s="11"/>
      <c r="K17" s="11"/>
      <c r="L17" s="11"/>
      <c r="M17" s="11"/>
      <c r="N17" s="60"/>
      <c r="O17" s="61">
        <f t="shared" si="0"/>
        <v>7</v>
      </c>
      <c r="P17" s="13">
        <v>5</v>
      </c>
      <c r="Q17" s="14" t="s">
        <v>61</v>
      </c>
      <c r="R17" s="15"/>
      <c r="S17" s="16"/>
    </row>
    <row r="18" spans="1:19" x14ac:dyDescent="0.25">
      <c r="A18" s="55" t="s">
        <v>733</v>
      </c>
      <c r="B18" s="65" t="s">
        <v>59</v>
      </c>
      <c r="C18" s="67" t="s">
        <v>737</v>
      </c>
      <c r="D18" s="58" t="s">
        <v>60</v>
      </c>
      <c r="E18" s="59">
        <v>6</v>
      </c>
      <c r="F18" s="11">
        <v>6</v>
      </c>
      <c r="G18" s="11"/>
      <c r="H18" s="11"/>
      <c r="I18" s="12"/>
      <c r="J18" s="11"/>
      <c r="K18" s="11"/>
      <c r="L18" s="11"/>
      <c r="M18" s="11"/>
      <c r="N18" s="60"/>
      <c r="O18" s="61">
        <f t="shared" si="0"/>
        <v>12</v>
      </c>
      <c r="P18" s="13">
        <v>11</v>
      </c>
      <c r="Q18" s="14" t="s">
        <v>61</v>
      </c>
      <c r="R18" s="15">
        <v>5</v>
      </c>
      <c r="S18" s="16">
        <v>4</v>
      </c>
    </row>
    <row r="19" spans="1:19" x14ac:dyDescent="0.25">
      <c r="A19" s="55" t="s">
        <v>733</v>
      </c>
      <c r="B19" s="65" t="s">
        <v>62</v>
      </c>
      <c r="C19" s="67" t="s">
        <v>738</v>
      </c>
      <c r="D19" s="58" t="s">
        <v>60</v>
      </c>
      <c r="E19" s="59">
        <v>4</v>
      </c>
      <c r="F19" s="11">
        <v>2</v>
      </c>
      <c r="G19" s="11"/>
      <c r="H19" s="11"/>
      <c r="I19" s="12"/>
      <c r="J19" s="11"/>
      <c r="K19" s="11"/>
      <c r="L19" s="11"/>
      <c r="M19" s="11"/>
      <c r="N19" s="60"/>
      <c r="O19" s="61">
        <f t="shared" si="0"/>
        <v>6</v>
      </c>
      <c r="P19" s="13">
        <v>4</v>
      </c>
      <c r="Q19" s="14" t="s">
        <v>61</v>
      </c>
      <c r="R19" s="15"/>
      <c r="S19" s="16"/>
    </row>
    <row r="20" spans="1:19" x14ac:dyDescent="0.25">
      <c r="A20" s="55" t="s">
        <v>733</v>
      </c>
      <c r="B20" s="56" t="s">
        <v>59</v>
      </c>
      <c r="C20" s="57" t="s">
        <v>739</v>
      </c>
      <c r="D20" s="58" t="s">
        <v>60</v>
      </c>
      <c r="E20" s="59">
        <v>0</v>
      </c>
      <c r="F20" s="11"/>
      <c r="G20" s="11"/>
      <c r="H20" s="11"/>
      <c r="I20" s="19"/>
      <c r="J20" s="17"/>
      <c r="K20" s="17"/>
      <c r="L20" s="17"/>
      <c r="M20" s="17"/>
      <c r="N20" s="64"/>
      <c r="O20" s="61">
        <f t="shared" si="0"/>
        <v>0</v>
      </c>
      <c r="P20" s="13">
        <v>0</v>
      </c>
      <c r="Q20" s="14" t="s">
        <v>61</v>
      </c>
      <c r="R20" s="15"/>
      <c r="S20" s="16"/>
    </row>
    <row r="21" spans="1:19" x14ac:dyDescent="0.25">
      <c r="A21" s="55" t="s">
        <v>733</v>
      </c>
      <c r="B21" s="65" t="s">
        <v>59</v>
      </c>
      <c r="C21" s="67" t="s">
        <v>740</v>
      </c>
      <c r="D21" s="58" t="s">
        <v>60</v>
      </c>
      <c r="E21" s="59">
        <v>2</v>
      </c>
      <c r="F21" s="11">
        <v>4</v>
      </c>
      <c r="G21" s="11"/>
      <c r="H21" s="11"/>
      <c r="I21" s="12"/>
      <c r="J21" s="11"/>
      <c r="K21" s="11"/>
      <c r="L21" s="11"/>
      <c r="M21" s="11"/>
      <c r="N21" s="60"/>
      <c r="O21" s="61">
        <f t="shared" si="0"/>
        <v>6</v>
      </c>
      <c r="P21" s="13">
        <v>2</v>
      </c>
      <c r="Q21" s="14" t="s">
        <v>61</v>
      </c>
      <c r="R21" s="15"/>
      <c r="S21" s="16"/>
    </row>
    <row r="22" spans="1:19" x14ac:dyDescent="0.25">
      <c r="A22" s="55" t="s">
        <v>741</v>
      </c>
      <c r="B22" s="68" t="s">
        <v>59</v>
      </c>
      <c r="C22" s="57" t="s">
        <v>742</v>
      </c>
      <c r="D22" s="58" t="s">
        <v>60</v>
      </c>
      <c r="E22" s="59">
        <v>2</v>
      </c>
      <c r="F22" s="11">
        <v>0</v>
      </c>
      <c r="G22" s="11"/>
      <c r="H22" s="11"/>
      <c r="I22" s="12"/>
      <c r="J22" s="11"/>
      <c r="K22" s="11"/>
      <c r="L22" s="11"/>
      <c r="M22" s="11"/>
      <c r="N22" s="60"/>
      <c r="O22" s="61">
        <f t="shared" si="0"/>
        <v>2</v>
      </c>
      <c r="P22" s="13">
        <v>2</v>
      </c>
      <c r="Q22" s="14" t="s">
        <v>61</v>
      </c>
      <c r="R22" s="15"/>
      <c r="S22" s="16"/>
    </row>
    <row r="23" spans="1:19" x14ac:dyDescent="0.25">
      <c r="A23" s="55" t="s">
        <v>741</v>
      </c>
      <c r="B23" s="68" t="s">
        <v>59</v>
      </c>
      <c r="C23" s="57" t="s">
        <v>743</v>
      </c>
      <c r="D23" s="58" t="s">
        <v>60</v>
      </c>
      <c r="E23" s="59">
        <v>0</v>
      </c>
      <c r="F23" s="11"/>
      <c r="G23" s="11"/>
      <c r="H23" s="11"/>
      <c r="I23" s="12"/>
      <c r="J23" s="11"/>
      <c r="K23" s="11"/>
      <c r="L23" s="11"/>
      <c r="M23" s="11"/>
      <c r="N23" s="60"/>
      <c r="O23" s="61">
        <f t="shared" si="0"/>
        <v>0</v>
      </c>
      <c r="P23" s="13">
        <v>0</v>
      </c>
      <c r="Q23" s="14" t="s">
        <v>61</v>
      </c>
      <c r="R23" s="15"/>
      <c r="S23" s="16"/>
    </row>
    <row r="24" spans="1:19" x14ac:dyDescent="0.25">
      <c r="A24" s="55"/>
      <c r="B24" s="68"/>
      <c r="C24" s="57"/>
      <c r="D24" s="58"/>
      <c r="E24" s="59"/>
      <c r="F24" s="11"/>
      <c r="G24" s="11"/>
      <c r="H24" s="11"/>
      <c r="I24" s="12"/>
      <c r="J24" s="11"/>
      <c r="K24" s="11"/>
      <c r="L24" s="11"/>
      <c r="M24" s="11"/>
      <c r="N24" s="60"/>
      <c r="O24" s="61">
        <f t="shared" si="0"/>
        <v>0</v>
      </c>
      <c r="P24" s="13"/>
      <c r="Q24" s="14"/>
      <c r="R24" s="15"/>
      <c r="S24" s="16"/>
    </row>
    <row r="25" spans="1:19" x14ac:dyDescent="0.25">
      <c r="A25" s="55"/>
      <c r="B25" s="68"/>
      <c r="C25" s="57"/>
      <c r="D25" s="58"/>
      <c r="E25" s="59"/>
      <c r="F25" s="11"/>
      <c r="G25" s="11"/>
      <c r="H25" s="11"/>
      <c r="I25" s="12"/>
      <c r="J25" s="11"/>
      <c r="K25" s="11"/>
      <c r="L25" s="11"/>
      <c r="M25" s="11"/>
      <c r="N25" s="64"/>
      <c r="O25" s="61">
        <f t="shared" si="0"/>
        <v>0</v>
      </c>
      <c r="P25" s="13"/>
      <c r="Q25" s="14"/>
      <c r="R25" s="15"/>
      <c r="S25" s="16"/>
    </row>
    <row r="26" spans="1:19" x14ac:dyDescent="0.25">
      <c r="A26" s="55"/>
      <c r="B26" s="56"/>
      <c r="C26" s="57"/>
      <c r="D26" s="58"/>
      <c r="E26" s="59"/>
      <c r="F26" s="11"/>
      <c r="G26" s="11"/>
      <c r="H26" s="11"/>
      <c r="I26" s="12"/>
      <c r="J26" s="11"/>
      <c r="K26" s="11"/>
      <c r="L26" s="11"/>
      <c r="M26" s="11"/>
      <c r="N26" s="60"/>
      <c r="O26" s="61">
        <f t="shared" si="0"/>
        <v>0</v>
      </c>
      <c r="P26" s="13"/>
      <c r="Q26" s="14"/>
      <c r="R26" s="15"/>
      <c r="S26" s="16"/>
    </row>
    <row r="27" spans="1:19" x14ac:dyDescent="0.25">
      <c r="A27" s="55"/>
      <c r="B27" s="56"/>
      <c r="C27" s="57"/>
      <c r="D27" s="58"/>
      <c r="E27" s="59"/>
      <c r="F27" s="11"/>
      <c r="G27" s="11"/>
      <c r="H27" s="11"/>
      <c r="I27" s="12"/>
      <c r="J27" s="11"/>
      <c r="K27" s="11"/>
      <c r="L27" s="11"/>
      <c r="M27" s="11"/>
      <c r="N27" s="60"/>
      <c r="O27" s="61">
        <f t="shared" si="0"/>
        <v>0</v>
      </c>
      <c r="P27" s="13"/>
      <c r="Q27" s="14"/>
      <c r="R27" s="15"/>
      <c r="S27" s="16"/>
    </row>
    <row r="28" spans="1:19" x14ac:dyDescent="0.25">
      <c r="A28" s="69"/>
      <c r="B28" s="56"/>
      <c r="C28" s="70"/>
      <c r="D28" s="58"/>
      <c r="E28" s="59"/>
      <c r="F28" s="11"/>
      <c r="G28" s="11"/>
      <c r="H28" s="11"/>
      <c r="I28" s="12"/>
      <c r="J28" s="11"/>
      <c r="K28" s="11"/>
      <c r="L28" s="17"/>
      <c r="M28" s="17"/>
      <c r="N28" s="64"/>
      <c r="O28" s="61">
        <f t="shared" si="0"/>
        <v>0</v>
      </c>
      <c r="P28" s="13"/>
      <c r="Q28" s="14"/>
      <c r="R28" s="15"/>
      <c r="S28" s="16"/>
    </row>
    <row r="29" spans="1:19" x14ac:dyDescent="0.25">
      <c r="A29" s="69"/>
      <c r="B29" s="56"/>
      <c r="C29" s="71"/>
      <c r="D29" s="58"/>
      <c r="E29" s="59"/>
      <c r="F29" s="11"/>
      <c r="G29" s="11"/>
      <c r="H29" s="11"/>
      <c r="I29" s="12"/>
      <c r="J29" s="11"/>
      <c r="K29" s="11"/>
      <c r="L29" s="11"/>
      <c r="M29" s="11"/>
      <c r="N29" s="60"/>
      <c r="O29" s="61">
        <f t="shared" si="0"/>
        <v>0</v>
      </c>
      <c r="P29" s="13"/>
      <c r="Q29" s="14"/>
      <c r="R29" s="15"/>
      <c r="S29" s="16"/>
    </row>
    <row r="30" spans="1:19" x14ac:dyDescent="0.25">
      <c r="A30" s="69"/>
      <c r="B30" s="56"/>
      <c r="C30" s="71"/>
      <c r="D30" s="58"/>
      <c r="E30" s="59"/>
      <c r="F30" s="11"/>
      <c r="G30" s="11"/>
      <c r="H30" s="11"/>
      <c r="I30" s="12"/>
      <c r="J30" s="11"/>
      <c r="K30" s="11"/>
      <c r="L30" s="11"/>
      <c r="M30" s="11"/>
      <c r="N30" s="60"/>
      <c r="O30" s="61">
        <f t="shared" si="0"/>
        <v>0</v>
      </c>
      <c r="P30" s="13"/>
      <c r="Q30" s="14"/>
      <c r="R30" s="15"/>
      <c r="S30" s="16"/>
    </row>
    <row r="31" spans="1:19" x14ac:dyDescent="0.25">
      <c r="A31" s="69"/>
      <c r="B31" s="56"/>
      <c r="C31" s="71"/>
      <c r="D31" s="58"/>
      <c r="E31" s="59"/>
      <c r="F31" s="11"/>
      <c r="G31" s="11"/>
      <c r="H31" s="11"/>
      <c r="I31" s="12"/>
      <c r="J31" s="11"/>
      <c r="K31" s="11"/>
      <c r="L31" s="11"/>
      <c r="M31" s="11"/>
      <c r="N31" s="60"/>
      <c r="O31" s="61">
        <f t="shared" si="0"/>
        <v>0</v>
      </c>
      <c r="P31" s="13"/>
      <c r="Q31" s="14"/>
      <c r="R31" s="15"/>
      <c r="S31" s="16"/>
    </row>
    <row r="32" spans="1:19" ht="15.75" thickBot="1" x14ac:dyDescent="0.3">
      <c r="A32" s="69"/>
      <c r="B32" s="56"/>
      <c r="C32" s="71"/>
      <c r="D32" s="58"/>
      <c r="E32" s="59"/>
      <c r="F32" s="11"/>
      <c r="G32" s="11"/>
      <c r="H32" s="11"/>
      <c r="I32" s="12"/>
      <c r="J32" s="11"/>
      <c r="K32" s="11"/>
      <c r="L32" s="11"/>
      <c r="M32" s="11"/>
      <c r="N32" s="60"/>
      <c r="O32" s="61">
        <f t="shared" si="0"/>
        <v>0</v>
      </c>
      <c r="P32" s="13"/>
      <c r="Q32" s="14"/>
      <c r="R32" s="15"/>
      <c r="S32" s="16"/>
    </row>
    <row r="33" spans="1:19" ht="16.5" thickTop="1" thickBot="1" x14ac:dyDescent="0.3">
      <c r="A33" s="122" t="s">
        <v>17</v>
      </c>
      <c r="B33" s="123"/>
      <c r="C33" s="124"/>
      <c r="D33" s="72">
        <f>SUM(T2:T32)</f>
        <v>0</v>
      </c>
      <c r="E33" s="20">
        <f t="shared" ref="E33:N33" si="1">SUM(E2:E32)</f>
        <v>83</v>
      </c>
      <c r="F33" s="20">
        <f t="shared" si="1"/>
        <v>70</v>
      </c>
      <c r="G33" s="20">
        <f t="shared" si="1"/>
        <v>0</v>
      </c>
      <c r="H33" s="20">
        <f t="shared" si="1"/>
        <v>0</v>
      </c>
      <c r="I33" s="20">
        <f t="shared" si="1"/>
        <v>0</v>
      </c>
      <c r="J33" s="20">
        <f t="shared" si="1"/>
        <v>0</v>
      </c>
      <c r="K33" s="20">
        <f t="shared" si="1"/>
        <v>0</v>
      </c>
      <c r="L33" s="20">
        <f t="shared" si="1"/>
        <v>0</v>
      </c>
      <c r="M33" s="20">
        <f t="shared" si="1"/>
        <v>0</v>
      </c>
      <c r="N33" s="20">
        <f t="shared" si="1"/>
        <v>0</v>
      </c>
      <c r="O33" s="21">
        <f t="shared" si="0"/>
        <v>153</v>
      </c>
      <c r="P33" s="22">
        <f>SUM(P2:P32)</f>
        <v>94</v>
      </c>
      <c r="Q33" s="23">
        <f>SUM(U2:U32)</f>
        <v>0</v>
      </c>
      <c r="R33" s="24"/>
      <c r="S33" s="25"/>
    </row>
    <row r="34" spans="1:19" x14ac:dyDescent="0.25">
      <c r="A34" s="26" t="s">
        <v>18</v>
      </c>
      <c r="B34" s="27"/>
      <c r="C34" s="116" t="s">
        <v>19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S34" s="28"/>
    </row>
    <row r="35" spans="1:19" x14ac:dyDescent="0.25">
      <c r="A35" s="29" t="s">
        <v>20</v>
      </c>
      <c r="C35" s="118" t="s">
        <v>21</v>
      </c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S35" s="28"/>
    </row>
    <row r="36" spans="1:19" ht="15.75" thickBot="1" x14ac:dyDescent="0.3">
      <c r="A36" s="30" t="s">
        <v>22</v>
      </c>
      <c r="B36" s="31"/>
      <c r="C36" s="120" t="s">
        <v>23</v>
      </c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32"/>
      <c r="S36" s="33"/>
    </row>
    <row r="37" spans="1:19" ht="15.75" thickTop="1" x14ac:dyDescent="0.25"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</row>
    <row r="39" spans="1:19" x14ac:dyDescent="0.25">
      <c r="A39" s="35" t="s">
        <v>63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9" x14ac:dyDescent="0.25">
      <c r="A40" s="35" t="s">
        <v>24</v>
      </c>
      <c r="B40" s="35" t="s">
        <v>25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9" x14ac:dyDescent="0.25">
      <c r="A41" s="35" t="s">
        <v>26</v>
      </c>
      <c r="B41" s="35" t="s">
        <v>27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9" x14ac:dyDescent="0.25">
      <c r="A42" s="35" t="s">
        <v>28</v>
      </c>
      <c r="B42" s="35" t="s">
        <v>29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9" x14ac:dyDescent="0.25">
      <c r="A43" s="35" t="s">
        <v>30</v>
      </c>
      <c r="B43" s="35" t="s">
        <v>31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9" x14ac:dyDescent="0.25">
      <c r="A44" s="35" t="s">
        <v>32</v>
      </c>
      <c r="B44" s="35" t="s">
        <v>33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9" x14ac:dyDescent="0.25">
      <c r="A45" s="35" t="s">
        <v>34</v>
      </c>
      <c r="B45" s="35" t="s">
        <v>35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9" x14ac:dyDescent="0.25">
      <c r="A46" s="35" t="s">
        <v>36</v>
      </c>
      <c r="B46" s="35" t="s">
        <v>37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9" x14ac:dyDescent="0.25">
      <c r="A47" s="35" t="s">
        <v>38</v>
      </c>
      <c r="B47" s="35" t="s">
        <v>39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9" x14ac:dyDescent="0.25">
      <c r="A48" s="35" t="s">
        <v>17</v>
      </c>
      <c r="B48" s="35" t="s">
        <v>40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x14ac:dyDescent="0.25">
      <c r="A49" s="35"/>
      <c r="B49" s="35" t="s">
        <v>41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25">
      <c r="A51" s="35" t="s">
        <v>42</v>
      </c>
      <c r="B51" s="35" t="s">
        <v>43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25">
      <c r="A52" s="35"/>
      <c r="B52" s="35" t="s">
        <v>44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2" x14ac:dyDescent="0.25">
      <c r="A53" s="35"/>
      <c r="B53" s="35" t="s">
        <v>45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 x14ac:dyDescent="0.25">
      <c r="A54" s="35"/>
      <c r="B54" s="35" t="s">
        <v>46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</row>
  </sheetData>
  <mergeCells count="4">
    <mergeCell ref="A33:C33"/>
    <mergeCell ref="C34:Q34"/>
    <mergeCell ref="C35:Q35"/>
    <mergeCell ref="C36:Q36"/>
  </mergeCells>
  <conditionalFormatting sqref="B2:B32">
    <cfRule type="cellIs" dxfId="39" priority="1" operator="equal">
      <formula>"Pinnacle"</formula>
    </cfRule>
    <cfRule type="cellIs" dxfId="38" priority="2" operator="equal">
      <formula>"Charter"</formula>
    </cfRule>
    <cfRule type="cellIs" dxfId="37" priority="3" operator="equal">
      <formula>"Repeat"</formula>
    </cfRule>
    <cfRule type="cellIs" dxfId="36" priority="4" operator="equal">
      <formula>"First Time"</formula>
    </cfRule>
  </conditionalFormatting>
  <conditionalFormatting sqref="D2:D32">
    <cfRule type="cellIs" dxfId="35" priority="7" operator="equal">
      <formula>"NO"</formula>
    </cfRule>
    <cfRule type="cellIs" dxfId="34" priority="8" operator="equal">
      <formula>"YES"</formula>
    </cfRule>
  </conditionalFormatting>
  <conditionalFormatting sqref="Q2:Q32">
    <cfRule type="cellIs" dxfId="33" priority="9" operator="equal">
      <formula>"Qualified"</formula>
    </cfRule>
    <cfRule type="cellIs" dxfId="32" priority="10" operator="equal">
      <formula>"Not-Qualified"</formula>
    </cfRule>
  </conditionalFormatting>
  <conditionalFormatting sqref="R2:R32">
    <cfRule type="cellIs" dxfId="31" priority="6" operator="between">
      <formula>1</formula>
      <formula>5</formula>
    </cfRule>
  </conditionalFormatting>
  <conditionalFormatting sqref="S2:S32">
    <cfRule type="cellIs" dxfId="30" priority="5" operator="between">
      <formula>1</formula>
      <formula>5</formula>
    </cfRule>
  </conditionalFormatting>
  <dataValidations count="4">
    <dataValidation type="list" allowBlank="1" showInputMessage="1" showErrorMessage="1" sqref="Q2:Q32" xr:uid="{817C01AE-2346-4AAA-A706-21B075E2E708}">
      <formula1>"Qualified, Not-Qualified"</formula1>
    </dataValidation>
    <dataValidation type="list" allowBlank="1" showInputMessage="1" showErrorMessage="1" sqref="D2:D32" xr:uid="{4F46ED45-BC43-47EC-9587-19C89ABA1F5E}">
      <formula1>"YES, NO"</formula1>
    </dataValidation>
    <dataValidation type="list" allowBlank="1" showInputMessage="1" showErrorMessage="1" sqref="R2:S32" xr:uid="{70615AA8-3F62-496D-9B69-8B544A906D9E}">
      <formula1>"1,2,3,4,5"</formula1>
    </dataValidation>
    <dataValidation type="list" allowBlank="1" showInputMessage="1" showErrorMessage="1" sqref="B2:B32" xr:uid="{56126EC8-8021-45D8-A866-42165F5A72D5}">
      <formula1>"First Time, Repeat, Charter, Pinnacle"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FBDAF-F57E-4D86-8A48-298B4CD9CD8E}">
  <dimension ref="A1:M16"/>
  <sheetViews>
    <sheetView workbookViewId="0">
      <selection activeCell="G22" sqref="G22"/>
    </sheetView>
  </sheetViews>
  <sheetFormatPr defaultRowHeight="15" x14ac:dyDescent="0.25"/>
  <sheetData>
    <row r="1" spans="1:13" x14ac:dyDescent="0.25">
      <c r="A1" s="35" t="s">
        <v>24</v>
      </c>
      <c r="B1" s="36" t="s">
        <v>51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5">
      <c r="A2" s="35" t="s">
        <v>26</v>
      </c>
      <c r="B2" s="35" t="s">
        <v>27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25">
      <c r="A3" s="35" t="s">
        <v>28</v>
      </c>
      <c r="B3" s="36" t="s">
        <v>54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x14ac:dyDescent="0.25">
      <c r="A4" s="35" t="s">
        <v>30</v>
      </c>
      <c r="B4" s="35" t="s">
        <v>52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x14ac:dyDescent="0.25">
      <c r="A5" s="35" t="s">
        <v>32</v>
      </c>
      <c r="B5" s="35" t="s">
        <v>53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25">
      <c r="A6" s="35" t="s">
        <v>34</v>
      </c>
      <c r="B6" s="35" t="s">
        <v>35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x14ac:dyDescent="0.25">
      <c r="A7" s="35" t="s">
        <v>36</v>
      </c>
      <c r="B7" s="35" t="s">
        <v>37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x14ac:dyDescent="0.25">
      <c r="A8" s="35" t="s">
        <v>38</v>
      </c>
      <c r="B8" s="35" t="s">
        <v>39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25">
      <c r="A9" s="35" t="s">
        <v>17</v>
      </c>
      <c r="B9" s="35" t="s">
        <v>55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x14ac:dyDescent="0.25">
      <c r="A10" s="35"/>
      <c r="B10" s="35" t="s">
        <v>41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3" x14ac:dyDescent="0.25">
      <c r="A12" s="35" t="s">
        <v>42</v>
      </c>
      <c r="B12" s="35" t="s">
        <v>43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25">
      <c r="A13" s="35"/>
      <c r="B13" s="35" t="s">
        <v>44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25">
      <c r="A14" s="35"/>
      <c r="B14" s="35" t="s">
        <v>45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x14ac:dyDescent="0.25">
      <c r="A15" s="35"/>
      <c r="B15" s="35" t="s">
        <v>46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x14ac:dyDescent="0.25">
      <c r="A1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2CDC-FE1B-4ECB-93AC-923E088773EA}">
  <dimension ref="A1:U81"/>
  <sheetViews>
    <sheetView workbookViewId="0">
      <selection activeCell="V8" sqref="V8"/>
    </sheetView>
  </sheetViews>
  <sheetFormatPr defaultRowHeight="15" x14ac:dyDescent="0.25"/>
  <cols>
    <col min="1" max="1" width="15.140625" customWidth="1"/>
    <col min="2" max="2" width="14.140625" customWidth="1"/>
    <col min="3" max="3" width="15" customWidth="1"/>
    <col min="5" max="5" width="16.140625" customWidth="1"/>
  </cols>
  <sheetData>
    <row r="1" spans="1:21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1" x14ac:dyDescent="0.25">
      <c r="A2" s="37" t="s">
        <v>469</v>
      </c>
      <c r="B2" s="39" t="s">
        <v>470</v>
      </c>
      <c r="C2" s="46" t="s">
        <v>62</v>
      </c>
      <c r="D2" s="39" t="s">
        <v>471</v>
      </c>
      <c r="E2" s="39" t="s">
        <v>472</v>
      </c>
      <c r="F2" s="47" t="s">
        <v>60</v>
      </c>
      <c r="G2" s="11">
        <v>2</v>
      </c>
      <c r="H2" s="11">
        <v>4</v>
      </c>
      <c r="I2" s="11"/>
      <c r="J2" s="11"/>
      <c r="K2" s="12"/>
      <c r="L2" s="11"/>
      <c r="M2" s="11"/>
      <c r="N2" s="11"/>
      <c r="O2" s="11"/>
      <c r="P2" s="11"/>
      <c r="Q2" s="45">
        <f t="shared" ref="Q2:Q60" si="0">SUM(G2:P2)</f>
        <v>6</v>
      </c>
      <c r="R2" s="13">
        <v>4</v>
      </c>
      <c r="S2" s="14"/>
      <c r="T2" s="15"/>
      <c r="U2" s="16"/>
    </row>
    <row r="3" spans="1:21" x14ac:dyDescent="0.25">
      <c r="A3" s="37" t="s">
        <v>469</v>
      </c>
      <c r="B3" s="40" t="s">
        <v>470</v>
      </c>
      <c r="C3" s="48" t="s">
        <v>59</v>
      </c>
      <c r="D3" s="39" t="s">
        <v>473</v>
      </c>
      <c r="E3" s="39" t="s">
        <v>474</v>
      </c>
      <c r="F3" s="47" t="s">
        <v>60</v>
      </c>
      <c r="G3" s="11">
        <v>2</v>
      </c>
      <c r="H3" s="11">
        <v>4</v>
      </c>
      <c r="I3" s="11"/>
      <c r="J3" s="11"/>
      <c r="K3" s="12"/>
      <c r="L3" s="11"/>
      <c r="M3" s="11"/>
      <c r="N3" s="11"/>
      <c r="O3" s="11"/>
      <c r="P3" s="11"/>
      <c r="Q3" s="45">
        <f t="shared" si="0"/>
        <v>6</v>
      </c>
      <c r="R3" s="13">
        <v>3</v>
      </c>
      <c r="S3" s="14"/>
      <c r="T3" s="15"/>
      <c r="U3" s="16"/>
    </row>
    <row r="4" spans="1:21" x14ac:dyDescent="0.25">
      <c r="A4" s="37" t="s">
        <v>475</v>
      </c>
      <c r="B4" s="40" t="s">
        <v>476</v>
      </c>
      <c r="C4" s="48" t="s">
        <v>59</v>
      </c>
      <c r="D4" s="39" t="s">
        <v>359</v>
      </c>
      <c r="E4" s="39" t="s">
        <v>477</v>
      </c>
      <c r="F4" s="47" t="s">
        <v>60</v>
      </c>
      <c r="G4" s="11">
        <v>6</v>
      </c>
      <c r="H4" s="11">
        <v>4</v>
      </c>
      <c r="I4" s="11"/>
      <c r="J4" s="11"/>
      <c r="K4" s="11"/>
      <c r="L4" s="11"/>
      <c r="M4" s="11"/>
      <c r="N4" s="11"/>
      <c r="O4" s="11"/>
      <c r="P4" s="11"/>
      <c r="Q4" s="45">
        <f t="shared" si="0"/>
        <v>10</v>
      </c>
      <c r="R4" s="13">
        <v>6</v>
      </c>
      <c r="S4" s="14"/>
      <c r="T4" s="15"/>
      <c r="U4" s="16"/>
    </row>
    <row r="5" spans="1:21" x14ac:dyDescent="0.25">
      <c r="A5" s="37" t="s">
        <v>475</v>
      </c>
      <c r="B5" s="40" t="s">
        <v>476</v>
      </c>
      <c r="C5" s="46" t="s">
        <v>62</v>
      </c>
      <c r="D5" s="39" t="s">
        <v>138</v>
      </c>
      <c r="E5" s="39" t="s">
        <v>478</v>
      </c>
      <c r="F5" s="47" t="s">
        <v>60</v>
      </c>
      <c r="G5" s="11">
        <v>1</v>
      </c>
      <c r="H5" s="11">
        <v>5</v>
      </c>
      <c r="I5" s="11"/>
      <c r="J5" s="11"/>
      <c r="K5" s="11"/>
      <c r="L5" s="11"/>
      <c r="M5" s="11"/>
      <c r="N5" s="11"/>
      <c r="O5" s="11"/>
      <c r="P5" s="11"/>
      <c r="Q5" s="45">
        <f t="shared" si="0"/>
        <v>6</v>
      </c>
      <c r="R5" s="13">
        <v>2</v>
      </c>
      <c r="S5" s="14"/>
      <c r="T5" s="15"/>
      <c r="U5" s="16"/>
    </row>
    <row r="6" spans="1:21" x14ac:dyDescent="0.25">
      <c r="A6" s="37" t="s">
        <v>479</v>
      </c>
      <c r="B6" s="40" t="s">
        <v>480</v>
      </c>
      <c r="C6" s="46" t="s">
        <v>274</v>
      </c>
      <c r="D6" s="39" t="s">
        <v>481</v>
      </c>
      <c r="E6" s="39" t="s">
        <v>482</v>
      </c>
      <c r="F6" s="47" t="s">
        <v>60</v>
      </c>
      <c r="G6" s="11">
        <v>5</v>
      </c>
      <c r="H6" s="11">
        <v>1</v>
      </c>
      <c r="I6" s="11"/>
      <c r="J6" s="11"/>
      <c r="K6" s="11"/>
      <c r="L6" s="11"/>
      <c r="M6" s="11"/>
      <c r="N6" s="11"/>
      <c r="O6" s="11"/>
      <c r="P6" s="11"/>
      <c r="Q6" s="45">
        <f t="shared" si="0"/>
        <v>6</v>
      </c>
      <c r="R6" s="13">
        <v>1</v>
      </c>
      <c r="S6" s="14"/>
      <c r="T6" s="15"/>
      <c r="U6" s="16"/>
    </row>
    <row r="7" spans="1:21" x14ac:dyDescent="0.25">
      <c r="A7" s="37" t="s">
        <v>479</v>
      </c>
      <c r="B7" s="40" t="s">
        <v>480</v>
      </c>
      <c r="C7" s="46" t="s">
        <v>274</v>
      </c>
      <c r="D7" s="39" t="s">
        <v>483</v>
      </c>
      <c r="E7" s="39" t="s">
        <v>484</v>
      </c>
      <c r="F7" s="47" t="s">
        <v>60</v>
      </c>
      <c r="G7" s="11">
        <v>0</v>
      </c>
      <c r="H7" s="11">
        <v>5</v>
      </c>
      <c r="I7" s="11"/>
      <c r="J7" s="11"/>
      <c r="K7" s="11"/>
      <c r="L7" s="11"/>
      <c r="M7" s="11"/>
      <c r="N7" s="11"/>
      <c r="O7" s="11"/>
      <c r="P7" s="11"/>
      <c r="Q7" s="45">
        <f t="shared" si="0"/>
        <v>5</v>
      </c>
      <c r="R7" s="13">
        <v>2</v>
      </c>
      <c r="S7" s="14"/>
      <c r="T7" s="15"/>
      <c r="U7" s="16"/>
    </row>
    <row r="8" spans="1:21" x14ac:dyDescent="0.25">
      <c r="A8" s="37" t="s">
        <v>479</v>
      </c>
      <c r="B8" s="40" t="s">
        <v>480</v>
      </c>
      <c r="C8" s="46" t="s">
        <v>62</v>
      </c>
      <c r="D8" s="39" t="s">
        <v>485</v>
      </c>
      <c r="E8" s="39" t="s">
        <v>486</v>
      </c>
      <c r="F8" s="47" t="s">
        <v>60</v>
      </c>
      <c r="G8" s="11">
        <v>0</v>
      </c>
      <c r="H8" s="11">
        <v>1</v>
      </c>
      <c r="I8" s="11"/>
      <c r="J8" s="11"/>
      <c r="K8" s="11"/>
      <c r="L8" s="11"/>
      <c r="M8" s="11"/>
      <c r="N8" s="11"/>
      <c r="O8" s="11"/>
      <c r="P8" s="11"/>
      <c r="Q8" s="45">
        <f t="shared" si="0"/>
        <v>1</v>
      </c>
      <c r="R8" s="13">
        <v>0</v>
      </c>
      <c r="S8" s="14"/>
      <c r="T8" s="15"/>
      <c r="U8" s="16"/>
    </row>
    <row r="9" spans="1:21" x14ac:dyDescent="0.25">
      <c r="A9" s="37" t="s">
        <v>487</v>
      </c>
      <c r="B9" s="40" t="s">
        <v>488</v>
      </c>
      <c r="C9" s="46" t="s">
        <v>59</v>
      </c>
      <c r="D9" s="39" t="s">
        <v>489</v>
      </c>
      <c r="E9" s="39" t="s">
        <v>490</v>
      </c>
      <c r="F9" s="47" t="s">
        <v>60</v>
      </c>
      <c r="G9" s="11">
        <v>3</v>
      </c>
      <c r="H9" s="11">
        <v>5</v>
      </c>
      <c r="I9" s="11"/>
      <c r="J9" s="11"/>
      <c r="K9" s="11"/>
      <c r="L9" s="11"/>
      <c r="M9" s="11"/>
      <c r="N9" s="11"/>
      <c r="O9" s="11"/>
      <c r="P9" s="11"/>
      <c r="Q9" s="45">
        <f t="shared" si="0"/>
        <v>8</v>
      </c>
      <c r="R9" s="13">
        <v>8</v>
      </c>
      <c r="S9" s="14"/>
      <c r="T9" s="15"/>
      <c r="U9" s="16"/>
    </row>
    <row r="10" spans="1:21" x14ac:dyDescent="0.25">
      <c r="A10" s="37" t="s">
        <v>487</v>
      </c>
      <c r="B10" s="40" t="s">
        <v>488</v>
      </c>
      <c r="C10" s="46" t="s">
        <v>59</v>
      </c>
      <c r="D10" s="39" t="s">
        <v>491</v>
      </c>
      <c r="E10" s="39" t="s">
        <v>492</v>
      </c>
      <c r="F10" s="47" t="s">
        <v>60</v>
      </c>
      <c r="G10" s="11">
        <v>2</v>
      </c>
      <c r="H10" s="11">
        <v>6</v>
      </c>
      <c r="I10" s="11"/>
      <c r="J10" s="11"/>
      <c r="K10" s="11"/>
      <c r="L10" s="11"/>
      <c r="M10" s="11"/>
      <c r="N10" s="11"/>
      <c r="O10" s="11"/>
      <c r="P10" s="11"/>
      <c r="Q10" s="45">
        <f t="shared" si="0"/>
        <v>8</v>
      </c>
      <c r="R10" s="13">
        <f>1+1</f>
        <v>2</v>
      </c>
      <c r="S10" s="14"/>
      <c r="T10" s="15"/>
      <c r="U10" s="16"/>
    </row>
    <row r="11" spans="1:21" x14ac:dyDescent="0.25">
      <c r="A11" s="37" t="s">
        <v>493</v>
      </c>
      <c r="B11" s="40" t="s">
        <v>494</v>
      </c>
      <c r="C11" s="46" t="s">
        <v>62</v>
      </c>
      <c r="D11" s="39" t="s">
        <v>137</v>
      </c>
      <c r="E11" s="39" t="s">
        <v>495</v>
      </c>
      <c r="F11" s="47" t="s">
        <v>60</v>
      </c>
      <c r="G11" s="11">
        <v>2</v>
      </c>
      <c r="H11" s="11">
        <v>1</v>
      </c>
      <c r="I11" s="11"/>
      <c r="J11" s="11"/>
      <c r="K11" s="11"/>
      <c r="L11" s="11"/>
      <c r="M11" s="11"/>
      <c r="N11" s="11"/>
      <c r="O11" s="11"/>
      <c r="P11" s="11"/>
      <c r="Q11" s="45">
        <f t="shared" si="0"/>
        <v>3</v>
      </c>
      <c r="R11" s="13">
        <v>2</v>
      </c>
      <c r="S11" s="14"/>
      <c r="T11" s="15"/>
      <c r="U11" s="16"/>
    </row>
    <row r="12" spans="1:21" x14ac:dyDescent="0.25">
      <c r="A12" s="37" t="s">
        <v>493</v>
      </c>
      <c r="B12" s="40" t="s">
        <v>494</v>
      </c>
      <c r="C12" s="46" t="s">
        <v>62</v>
      </c>
      <c r="D12" s="39" t="s">
        <v>496</v>
      </c>
      <c r="E12" s="39" t="s">
        <v>497</v>
      </c>
      <c r="F12" s="47" t="s">
        <v>60</v>
      </c>
      <c r="G12" s="11">
        <v>2</v>
      </c>
      <c r="H12" s="11">
        <v>2</v>
      </c>
      <c r="I12" s="11"/>
      <c r="J12" s="11"/>
      <c r="K12" s="11"/>
      <c r="L12" s="11"/>
      <c r="M12" s="11"/>
      <c r="N12" s="11"/>
      <c r="O12" s="11"/>
      <c r="P12" s="11"/>
      <c r="Q12" s="45">
        <f t="shared" si="0"/>
        <v>4</v>
      </c>
      <c r="R12" s="13">
        <v>2</v>
      </c>
      <c r="S12" s="14"/>
      <c r="T12" s="15"/>
      <c r="U12" s="16"/>
    </row>
    <row r="13" spans="1:21" x14ac:dyDescent="0.25">
      <c r="A13" s="37" t="s">
        <v>493</v>
      </c>
      <c r="B13" s="40" t="s">
        <v>494</v>
      </c>
      <c r="C13" s="46" t="s">
        <v>59</v>
      </c>
      <c r="D13" s="39" t="s">
        <v>359</v>
      </c>
      <c r="E13" s="39" t="s">
        <v>498</v>
      </c>
      <c r="F13" s="47" t="s">
        <v>60</v>
      </c>
      <c r="G13" s="11">
        <v>2</v>
      </c>
      <c r="H13" s="11">
        <v>4</v>
      </c>
      <c r="I13" s="11"/>
      <c r="J13" s="11"/>
      <c r="K13" s="11"/>
      <c r="L13" s="11"/>
      <c r="M13" s="11"/>
      <c r="N13" s="11"/>
      <c r="O13" s="11"/>
      <c r="P13" s="11"/>
      <c r="Q13" s="45">
        <f t="shared" si="0"/>
        <v>6</v>
      </c>
      <c r="R13" s="13">
        <v>3</v>
      </c>
      <c r="S13" s="14"/>
      <c r="T13" s="15"/>
      <c r="U13" s="16"/>
    </row>
    <row r="14" spans="1:21" x14ac:dyDescent="0.25">
      <c r="A14" s="37" t="s">
        <v>499</v>
      </c>
      <c r="B14" s="40" t="s">
        <v>500</v>
      </c>
      <c r="C14" s="46" t="s">
        <v>62</v>
      </c>
      <c r="D14" s="39" t="s">
        <v>501</v>
      </c>
      <c r="E14" s="39" t="s">
        <v>502</v>
      </c>
      <c r="F14" s="47" t="s">
        <v>60</v>
      </c>
      <c r="G14" s="11">
        <v>1</v>
      </c>
      <c r="H14" s="11">
        <v>3</v>
      </c>
      <c r="I14" s="11"/>
      <c r="J14" s="11"/>
      <c r="K14" s="11"/>
      <c r="L14" s="11"/>
      <c r="M14" s="11"/>
      <c r="N14" s="11"/>
      <c r="O14" s="11"/>
      <c r="P14" s="11"/>
      <c r="Q14" s="45">
        <f t="shared" si="0"/>
        <v>4</v>
      </c>
      <c r="R14" s="13">
        <v>1</v>
      </c>
      <c r="S14" s="14"/>
      <c r="T14" s="15"/>
      <c r="U14" s="16"/>
    </row>
    <row r="15" spans="1:21" x14ac:dyDescent="0.25">
      <c r="A15" s="37" t="s">
        <v>499</v>
      </c>
      <c r="B15" s="40" t="s">
        <v>500</v>
      </c>
      <c r="C15" s="46" t="s">
        <v>59</v>
      </c>
      <c r="D15" s="39" t="s">
        <v>503</v>
      </c>
      <c r="E15" s="39" t="s">
        <v>504</v>
      </c>
      <c r="F15" s="47" t="s">
        <v>60</v>
      </c>
      <c r="G15" s="11">
        <v>2</v>
      </c>
      <c r="H15" s="11">
        <v>4</v>
      </c>
      <c r="I15" s="11"/>
      <c r="J15" s="11"/>
      <c r="K15" s="11"/>
      <c r="L15" s="11"/>
      <c r="M15" s="11"/>
      <c r="N15" s="11"/>
      <c r="O15" s="11"/>
      <c r="P15" s="11"/>
      <c r="Q15" s="45">
        <f t="shared" si="0"/>
        <v>6</v>
      </c>
      <c r="R15" s="13">
        <v>2</v>
      </c>
      <c r="S15" s="14"/>
      <c r="T15" s="15"/>
      <c r="U15" s="16"/>
    </row>
    <row r="16" spans="1:21" x14ac:dyDescent="0.25">
      <c r="A16" s="37" t="s">
        <v>499</v>
      </c>
      <c r="B16" s="40" t="s">
        <v>500</v>
      </c>
      <c r="C16" s="46" t="s">
        <v>59</v>
      </c>
      <c r="D16" s="39" t="s">
        <v>505</v>
      </c>
      <c r="E16" s="39" t="s">
        <v>506</v>
      </c>
      <c r="F16" s="47" t="s">
        <v>60</v>
      </c>
      <c r="G16" s="11">
        <v>0</v>
      </c>
      <c r="H16" s="11">
        <v>0</v>
      </c>
      <c r="I16" s="11"/>
      <c r="J16" s="11"/>
      <c r="K16" s="11"/>
      <c r="L16" s="11"/>
      <c r="M16" s="11"/>
      <c r="N16" s="11"/>
      <c r="O16" s="11"/>
      <c r="P16" s="11"/>
      <c r="Q16" s="45">
        <f t="shared" si="0"/>
        <v>0</v>
      </c>
      <c r="R16" s="13">
        <v>0</v>
      </c>
      <c r="S16" s="14"/>
      <c r="T16" s="15"/>
      <c r="U16" s="16"/>
    </row>
    <row r="17" spans="1:21" x14ac:dyDescent="0.25">
      <c r="A17" s="37" t="s">
        <v>507</v>
      </c>
      <c r="B17" s="39" t="s">
        <v>508</v>
      </c>
      <c r="C17" s="46" t="s">
        <v>274</v>
      </c>
      <c r="D17" s="39" t="s">
        <v>509</v>
      </c>
      <c r="E17" s="39" t="s">
        <v>510</v>
      </c>
      <c r="F17" s="47" t="s">
        <v>60</v>
      </c>
      <c r="G17" s="11">
        <v>9</v>
      </c>
      <c r="H17" s="11">
        <v>8</v>
      </c>
      <c r="I17" s="11"/>
      <c r="J17" s="11"/>
      <c r="K17" s="11"/>
      <c r="L17" s="11"/>
      <c r="M17" s="11"/>
      <c r="N17" s="11"/>
      <c r="O17" s="11"/>
      <c r="P17" s="11"/>
      <c r="Q17" s="45">
        <f t="shared" si="0"/>
        <v>17</v>
      </c>
      <c r="R17" s="13">
        <v>15</v>
      </c>
      <c r="S17" s="14"/>
      <c r="T17" s="15"/>
      <c r="U17" s="16">
        <v>4</v>
      </c>
    </row>
    <row r="18" spans="1:21" x14ac:dyDescent="0.25">
      <c r="A18" s="37" t="s">
        <v>507</v>
      </c>
      <c r="B18" s="39" t="s">
        <v>508</v>
      </c>
      <c r="C18" s="46" t="s">
        <v>59</v>
      </c>
      <c r="D18" s="39" t="s">
        <v>511</v>
      </c>
      <c r="E18" s="39" t="s">
        <v>512</v>
      </c>
      <c r="F18" s="47" t="s">
        <v>60</v>
      </c>
      <c r="G18" s="11">
        <v>5</v>
      </c>
      <c r="H18" s="11">
        <v>1</v>
      </c>
      <c r="I18" s="11"/>
      <c r="J18" s="11"/>
      <c r="K18" s="11"/>
      <c r="L18" s="11"/>
      <c r="M18" s="11"/>
      <c r="N18" s="11"/>
      <c r="O18" s="11"/>
      <c r="P18" s="11"/>
      <c r="Q18" s="45">
        <f t="shared" si="0"/>
        <v>6</v>
      </c>
      <c r="R18" s="13">
        <v>6</v>
      </c>
      <c r="S18" s="14"/>
      <c r="T18" s="15"/>
      <c r="U18" s="16"/>
    </row>
    <row r="19" spans="1:21" x14ac:dyDescent="0.25">
      <c r="A19" s="37" t="s">
        <v>513</v>
      </c>
      <c r="B19" s="39" t="s">
        <v>127</v>
      </c>
      <c r="C19" s="46" t="s">
        <v>62</v>
      </c>
      <c r="D19" s="39" t="s">
        <v>514</v>
      </c>
      <c r="E19" s="39" t="s">
        <v>515</v>
      </c>
      <c r="F19" s="47" t="s">
        <v>60</v>
      </c>
      <c r="G19" s="11">
        <v>5</v>
      </c>
      <c r="H19" s="11">
        <v>1</v>
      </c>
      <c r="I19" s="11"/>
      <c r="J19" s="11"/>
      <c r="K19" s="11"/>
      <c r="L19" s="11"/>
      <c r="M19" s="11"/>
      <c r="N19" s="17"/>
      <c r="O19" s="11"/>
      <c r="P19" s="11"/>
      <c r="Q19" s="45">
        <f t="shared" si="0"/>
        <v>6</v>
      </c>
      <c r="R19" s="13">
        <v>4</v>
      </c>
      <c r="S19" s="14"/>
      <c r="T19" s="15"/>
      <c r="U19" s="16"/>
    </row>
    <row r="20" spans="1:21" x14ac:dyDescent="0.25">
      <c r="A20" s="37" t="s">
        <v>513</v>
      </c>
      <c r="B20" s="39" t="s">
        <v>127</v>
      </c>
      <c r="C20" s="46" t="s">
        <v>274</v>
      </c>
      <c r="D20" s="39" t="s">
        <v>516</v>
      </c>
      <c r="E20" s="39" t="s">
        <v>517</v>
      </c>
      <c r="F20" s="47" t="s">
        <v>60</v>
      </c>
      <c r="G20" s="11">
        <v>6</v>
      </c>
      <c r="H20" s="11">
        <v>13</v>
      </c>
      <c r="I20" s="11"/>
      <c r="J20" s="11"/>
      <c r="K20" s="11"/>
      <c r="L20" s="11"/>
      <c r="M20" s="11"/>
      <c r="N20" s="17"/>
      <c r="O20" s="11"/>
      <c r="P20" s="11"/>
      <c r="Q20" s="45">
        <f t="shared" si="0"/>
        <v>19</v>
      </c>
      <c r="R20" s="13">
        <v>13</v>
      </c>
      <c r="S20" s="14"/>
      <c r="T20" s="15">
        <v>2</v>
      </c>
      <c r="U20" s="16">
        <v>2</v>
      </c>
    </row>
    <row r="21" spans="1:21" x14ac:dyDescent="0.25">
      <c r="A21" s="37" t="s">
        <v>513</v>
      </c>
      <c r="B21" s="39" t="s">
        <v>127</v>
      </c>
      <c r="C21" s="46" t="s">
        <v>62</v>
      </c>
      <c r="D21" s="39" t="s">
        <v>518</v>
      </c>
      <c r="E21" s="39" t="s">
        <v>519</v>
      </c>
      <c r="F21" s="47" t="s">
        <v>60</v>
      </c>
      <c r="G21" s="11">
        <v>11</v>
      </c>
      <c r="H21" s="11">
        <v>7</v>
      </c>
      <c r="I21" s="11"/>
      <c r="J21" s="11"/>
      <c r="K21" s="11"/>
      <c r="L21" s="11"/>
      <c r="M21" s="11"/>
      <c r="N21" s="17"/>
      <c r="O21" s="11"/>
      <c r="P21" s="11"/>
      <c r="Q21" s="45">
        <f t="shared" si="0"/>
        <v>18</v>
      </c>
      <c r="R21" s="13">
        <f>5+4</f>
        <v>9</v>
      </c>
      <c r="S21" s="14"/>
      <c r="T21" s="15"/>
      <c r="U21" s="16">
        <v>3</v>
      </c>
    </row>
    <row r="22" spans="1:21" x14ac:dyDescent="0.25">
      <c r="A22" s="37" t="s">
        <v>513</v>
      </c>
      <c r="B22" s="39" t="s">
        <v>127</v>
      </c>
      <c r="C22" s="46" t="s">
        <v>62</v>
      </c>
      <c r="D22" s="39" t="s">
        <v>520</v>
      </c>
      <c r="E22" s="39" t="s">
        <v>521</v>
      </c>
      <c r="F22" s="47" t="s">
        <v>60</v>
      </c>
      <c r="G22" s="11">
        <v>5</v>
      </c>
      <c r="H22" s="11">
        <v>6</v>
      </c>
      <c r="I22" s="11"/>
      <c r="J22" s="11"/>
      <c r="K22" s="11"/>
      <c r="L22" s="11"/>
      <c r="M22" s="11"/>
      <c r="N22" s="17"/>
      <c r="O22" s="11"/>
      <c r="P22" s="11"/>
      <c r="Q22" s="45">
        <f t="shared" si="0"/>
        <v>11</v>
      </c>
      <c r="R22" s="13">
        <v>11</v>
      </c>
      <c r="S22" s="14"/>
      <c r="T22" s="15"/>
      <c r="U22" s="16"/>
    </row>
    <row r="23" spans="1:21" x14ac:dyDescent="0.25">
      <c r="A23" s="37" t="s">
        <v>522</v>
      </c>
      <c r="B23" s="39" t="s">
        <v>523</v>
      </c>
      <c r="C23" s="46" t="s">
        <v>62</v>
      </c>
      <c r="D23" s="39" t="s">
        <v>163</v>
      </c>
      <c r="E23" s="39" t="s">
        <v>524</v>
      </c>
      <c r="F23" s="47" t="s">
        <v>60</v>
      </c>
      <c r="G23" s="11">
        <v>1</v>
      </c>
      <c r="H23" s="11">
        <v>6</v>
      </c>
      <c r="I23" s="11"/>
      <c r="J23" s="11"/>
      <c r="K23" s="11"/>
      <c r="L23" s="11"/>
      <c r="M23" s="11"/>
      <c r="N23" s="17"/>
      <c r="O23" s="11"/>
      <c r="P23" s="11"/>
      <c r="Q23" s="45">
        <f t="shared" si="0"/>
        <v>7</v>
      </c>
      <c r="R23" s="13">
        <v>6</v>
      </c>
      <c r="S23" s="14"/>
      <c r="T23" s="15"/>
      <c r="U23" s="16"/>
    </row>
    <row r="24" spans="1:21" x14ac:dyDescent="0.25">
      <c r="A24" s="37" t="s">
        <v>522</v>
      </c>
      <c r="B24" s="39" t="s">
        <v>523</v>
      </c>
      <c r="C24" s="46" t="s">
        <v>62</v>
      </c>
      <c r="D24" s="39" t="s">
        <v>361</v>
      </c>
      <c r="E24" s="39" t="s">
        <v>525</v>
      </c>
      <c r="F24" s="47" t="s">
        <v>60</v>
      </c>
      <c r="G24" s="11">
        <v>2</v>
      </c>
      <c r="H24" s="11">
        <v>7</v>
      </c>
      <c r="I24" s="11"/>
      <c r="J24" s="11"/>
      <c r="K24" s="11"/>
      <c r="L24" s="11"/>
      <c r="M24" s="11"/>
      <c r="N24" s="17"/>
      <c r="O24" s="11"/>
      <c r="P24" s="11"/>
      <c r="Q24" s="45">
        <f t="shared" si="0"/>
        <v>9</v>
      </c>
      <c r="R24" s="13">
        <v>1</v>
      </c>
      <c r="S24" s="14"/>
      <c r="T24" s="15"/>
      <c r="U24" s="16"/>
    </row>
    <row r="25" spans="1:21" x14ac:dyDescent="0.25">
      <c r="A25" s="37" t="s">
        <v>526</v>
      </c>
      <c r="B25" s="39" t="s">
        <v>527</v>
      </c>
      <c r="C25" s="46" t="s">
        <v>59</v>
      </c>
      <c r="D25" s="39" t="s">
        <v>528</v>
      </c>
      <c r="E25" s="39" t="s">
        <v>529</v>
      </c>
      <c r="F25" s="47" t="s">
        <v>60</v>
      </c>
      <c r="G25" s="11">
        <v>5</v>
      </c>
      <c r="H25" s="11">
        <v>3</v>
      </c>
      <c r="I25" s="11"/>
      <c r="J25" s="11"/>
      <c r="K25" s="11"/>
      <c r="L25" s="11"/>
      <c r="M25" s="11"/>
      <c r="N25" s="11"/>
      <c r="O25" s="11"/>
      <c r="P25" s="11"/>
      <c r="Q25" s="45">
        <f t="shared" si="0"/>
        <v>8</v>
      </c>
      <c r="R25" s="13">
        <v>6</v>
      </c>
      <c r="S25" s="14"/>
      <c r="T25" s="15"/>
      <c r="U25" s="16"/>
    </row>
    <row r="26" spans="1:21" x14ac:dyDescent="0.25">
      <c r="A26" s="37" t="s">
        <v>530</v>
      </c>
      <c r="B26" s="39" t="s">
        <v>531</v>
      </c>
      <c r="C26" s="46" t="s">
        <v>62</v>
      </c>
      <c r="D26" s="39" t="s">
        <v>532</v>
      </c>
      <c r="E26" s="39" t="s">
        <v>533</v>
      </c>
      <c r="F26" s="47" t="s">
        <v>60</v>
      </c>
      <c r="G26" s="11">
        <v>4</v>
      </c>
      <c r="H26" s="11">
        <v>9</v>
      </c>
      <c r="I26" s="11"/>
      <c r="J26" s="11"/>
      <c r="K26" s="11"/>
      <c r="L26" s="11"/>
      <c r="M26" s="11"/>
      <c r="N26" s="11"/>
      <c r="O26" s="11"/>
      <c r="P26" s="11"/>
      <c r="Q26" s="45">
        <f t="shared" si="0"/>
        <v>13</v>
      </c>
      <c r="R26" s="13">
        <v>12</v>
      </c>
      <c r="S26" s="14"/>
      <c r="T26" s="15">
        <v>5</v>
      </c>
      <c r="U26" s="16"/>
    </row>
    <row r="27" spans="1:21" x14ac:dyDescent="0.25">
      <c r="A27" s="37" t="s">
        <v>530</v>
      </c>
      <c r="B27" s="39" t="s">
        <v>531</v>
      </c>
      <c r="C27" s="46" t="s">
        <v>59</v>
      </c>
      <c r="D27" s="39" t="s">
        <v>534</v>
      </c>
      <c r="E27" s="39" t="s">
        <v>535</v>
      </c>
      <c r="F27" s="47" t="s">
        <v>60</v>
      </c>
      <c r="G27" s="11">
        <v>4</v>
      </c>
      <c r="H27" s="11">
        <v>10</v>
      </c>
      <c r="I27" s="11"/>
      <c r="J27" s="11"/>
      <c r="K27" s="11"/>
      <c r="L27" s="11"/>
      <c r="M27" s="11"/>
      <c r="N27" s="11"/>
      <c r="O27" s="11"/>
      <c r="P27" s="11"/>
      <c r="Q27" s="45">
        <f t="shared" si="0"/>
        <v>14</v>
      </c>
      <c r="R27" s="13">
        <v>10</v>
      </c>
      <c r="S27" s="14"/>
      <c r="T27" s="15">
        <v>4</v>
      </c>
      <c r="U27" s="16"/>
    </row>
    <row r="28" spans="1:21" x14ac:dyDescent="0.25">
      <c r="A28" s="37" t="s">
        <v>536</v>
      </c>
      <c r="B28" s="39" t="s">
        <v>480</v>
      </c>
      <c r="C28" s="46" t="s">
        <v>62</v>
      </c>
      <c r="D28" s="39" t="s">
        <v>537</v>
      </c>
      <c r="E28" s="39" t="s">
        <v>538</v>
      </c>
      <c r="F28" s="47" t="s">
        <v>60</v>
      </c>
      <c r="G28" s="11">
        <v>3</v>
      </c>
      <c r="H28" s="11">
        <v>3</v>
      </c>
      <c r="I28" s="11"/>
      <c r="J28" s="11"/>
      <c r="K28" s="11"/>
      <c r="L28" s="11"/>
      <c r="M28" s="11"/>
      <c r="N28" s="11"/>
      <c r="O28" s="11"/>
      <c r="P28" s="11"/>
      <c r="Q28" s="45">
        <f t="shared" si="0"/>
        <v>6</v>
      </c>
      <c r="R28" s="13">
        <v>3</v>
      </c>
      <c r="S28" s="14"/>
      <c r="T28" s="15"/>
      <c r="U28" s="16"/>
    </row>
    <row r="29" spans="1:21" x14ac:dyDescent="0.25">
      <c r="A29" s="37" t="s">
        <v>539</v>
      </c>
      <c r="B29" s="39" t="s">
        <v>508</v>
      </c>
      <c r="C29" s="46" t="s">
        <v>59</v>
      </c>
      <c r="D29" s="39" t="s">
        <v>540</v>
      </c>
      <c r="E29" s="39" t="s">
        <v>541</v>
      </c>
      <c r="F29" s="47" t="s">
        <v>60</v>
      </c>
      <c r="G29" s="11">
        <v>0</v>
      </c>
      <c r="H29" s="11">
        <v>0</v>
      </c>
      <c r="I29" s="11"/>
      <c r="J29" s="11"/>
      <c r="K29" s="11"/>
      <c r="L29" s="11"/>
      <c r="M29" s="11"/>
      <c r="N29" s="11"/>
      <c r="O29" s="11"/>
      <c r="P29" s="11"/>
      <c r="Q29" s="45">
        <f t="shared" si="0"/>
        <v>0</v>
      </c>
      <c r="R29" s="13">
        <v>0</v>
      </c>
      <c r="S29" s="14"/>
      <c r="T29" s="15"/>
      <c r="U29" s="16"/>
    </row>
    <row r="30" spans="1:21" x14ac:dyDescent="0.25">
      <c r="A30" s="37" t="s">
        <v>542</v>
      </c>
      <c r="B30" s="39" t="s">
        <v>511</v>
      </c>
      <c r="C30" s="46" t="s">
        <v>59</v>
      </c>
      <c r="D30" s="39" t="s">
        <v>543</v>
      </c>
      <c r="E30" s="39" t="s">
        <v>544</v>
      </c>
      <c r="F30" s="47" t="s">
        <v>60</v>
      </c>
      <c r="G30" s="11">
        <v>0</v>
      </c>
      <c r="H30" s="11">
        <v>5</v>
      </c>
      <c r="I30" s="11"/>
      <c r="J30" s="11"/>
      <c r="K30" s="11"/>
      <c r="L30" s="11"/>
      <c r="M30" s="11"/>
      <c r="N30" s="11"/>
      <c r="O30" s="11"/>
      <c r="P30" s="11"/>
      <c r="Q30" s="45">
        <f t="shared" si="0"/>
        <v>5</v>
      </c>
      <c r="R30" s="13">
        <v>1</v>
      </c>
      <c r="S30" s="14"/>
      <c r="T30" s="15"/>
      <c r="U30" s="16"/>
    </row>
    <row r="31" spans="1:21" x14ac:dyDescent="0.25">
      <c r="A31" s="37" t="s">
        <v>542</v>
      </c>
      <c r="B31" s="39" t="s">
        <v>511</v>
      </c>
      <c r="C31" s="46" t="s">
        <v>62</v>
      </c>
      <c r="D31" s="39" t="s">
        <v>545</v>
      </c>
      <c r="E31" s="39" t="s">
        <v>546</v>
      </c>
      <c r="F31" s="47" t="s">
        <v>60</v>
      </c>
      <c r="G31" s="11">
        <v>1</v>
      </c>
      <c r="H31" s="11">
        <v>11</v>
      </c>
      <c r="I31" s="11"/>
      <c r="J31" s="11"/>
      <c r="K31" s="11"/>
      <c r="L31" s="11"/>
      <c r="M31" s="11"/>
      <c r="N31" s="11"/>
      <c r="O31" s="11"/>
      <c r="P31" s="11"/>
      <c r="Q31" s="45">
        <f t="shared" si="0"/>
        <v>12</v>
      </c>
      <c r="R31" s="13">
        <v>8</v>
      </c>
      <c r="S31" s="14"/>
      <c r="T31" s="15">
        <v>3</v>
      </c>
      <c r="U31" s="16"/>
    </row>
    <row r="32" spans="1:21" x14ac:dyDescent="0.25">
      <c r="A32" s="37" t="s">
        <v>542</v>
      </c>
      <c r="B32" s="39" t="s">
        <v>511</v>
      </c>
      <c r="C32" s="46" t="s">
        <v>59</v>
      </c>
      <c r="D32" s="39" t="s">
        <v>161</v>
      </c>
      <c r="E32" s="39" t="s">
        <v>547</v>
      </c>
      <c r="F32" s="47" t="s">
        <v>60</v>
      </c>
      <c r="G32" s="11">
        <v>4</v>
      </c>
      <c r="H32" s="11">
        <v>1</v>
      </c>
      <c r="I32" s="11"/>
      <c r="J32" s="11"/>
      <c r="K32" s="11"/>
      <c r="L32" s="11"/>
      <c r="M32" s="11"/>
      <c r="N32" s="11"/>
      <c r="O32" s="11"/>
      <c r="P32" s="11"/>
      <c r="Q32" s="45">
        <f t="shared" si="0"/>
        <v>5</v>
      </c>
      <c r="R32" s="13">
        <v>3</v>
      </c>
      <c r="S32" s="14"/>
      <c r="T32" s="15"/>
      <c r="U32" s="16"/>
    </row>
    <row r="33" spans="1:21" x14ac:dyDescent="0.25">
      <c r="A33" s="37" t="s">
        <v>542</v>
      </c>
      <c r="B33" s="39" t="s">
        <v>511</v>
      </c>
      <c r="C33" s="46" t="s">
        <v>274</v>
      </c>
      <c r="D33" s="39" t="s">
        <v>548</v>
      </c>
      <c r="E33" s="39" t="s">
        <v>549</v>
      </c>
      <c r="F33" s="47" t="s">
        <v>60</v>
      </c>
      <c r="G33" s="11">
        <v>2</v>
      </c>
      <c r="H33" s="11">
        <v>1</v>
      </c>
      <c r="I33" s="11"/>
      <c r="J33" s="11"/>
      <c r="K33" s="11"/>
      <c r="L33" s="11"/>
      <c r="M33" s="11"/>
      <c r="N33" s="11"/>
      <c r="O33" s="11"/>
      <c r="P33" s="11"/>
      <c r="Q33" s="45">
        <f t="shared" si="0"/>
        <v>3</v>
      </c>
      <c r="R33" s="13">
        <v>2</v>
      </c>
      <c r="S33" s="14"/>
      <c r="T33" s="15"/>
      <c r="U33" s="16"/>
    </row>
    <row r="34" spans="1:21" x14ac:dyDescent="0.25">
      <c r="A34" s="37" t="s">
        <v>550</v>
      </c>
      <c r="B34" s="39" t="s">
        <v>531</v>
      </c>
      <c r="C34" s="49" t="s">
        <v>59</v>
      </c>
      <c r="D34" s="50" t="s">
        <v>163</v>
      </c>
      <c r="E34" s="50" t="s">
        <v>551</v>
      </c>
      <c r="F34" s="47" t="s">
        <v>60</v>
      </c>
      <c r="G34" s="11">
        <v>3</v>
      </c>
      <c r="H34" s="11">
        <v>3</v>
      </c>
      <c r="I34" s="11"/>
      <c r="J34" s="11"/>
      <c r="K34" s="11"/>
      <c r="L34" s="11"/>
      <c r="M34" s="11"/>
      <c r="N34" s="11"/>
      <c r="O34" s="11"/>
      <c r="P34" s="11"/>
      <c r="Q34" s="45">
        <f t="shared" si="0"/>
        <v>6</v>
      </c>
      <c r="R34" s="13">
        <f>3+2</f>
        <v>5</v>
      </c>
      <c r="S34" s="14"/>
      <c r="T34" s="15"/>
      <c r="U34" s="16"/>
    </row>
    <row r="35" spans="1:21" x14ac:dyDescent="0.25">
      <c r="A35" s="37" t="s">
        <v>550</v>
      </c>
      <c r="B35" s="39" t="s">
        <v>531</v>
      </c>
      <c r="C35" s="49" t="s">
        <v>59</v>
      </c>
      <c r="D35" s="50" t="s">
        <v>552</v>
      </c>
      <c r="E35" s="50" t="s">
        <v>553</v>
      </c>
      <c r="F35" s="47" t="s">
        <v>60</v>
      </c>
      <c r="G35" s="11">
        <v>1</v>
      </c>
      <c r="H35" s="11">
        <v>0</v>
      </c>
      <c r="I35" s="11"/>
      <c r="J35" s="11"/>
      <c r="K35" s="11"/>
      <c r="L35" s="11"/>
      <c r="M35" s="11"/>
      <c r="N35" s="11"/>
      <c r="O35" s="11"/>
      <c r="P35" s="11"/>
      <c r="Q35" s="45">
        <f t="shared" si="0"/>
        <v>1</v>
      </c>
      <c r="R35" s="13">
        <v>1</v>
      </c>
      <c r="S35" s="14"/>
      <c r="T35" s="15"/>
      <c r="U35" s="16"/>
    </row>
    <row r="36" spans="1:21" x14ac:dyDescent="0.25">
      <c r="A36" s="37" t="s">
        <v>550</v>
      </c>
      <c r="B36" s="39" t="s">
        <v>531</v>
      </c>
      <c r="C36" s="49" t="s">
        <v>59</v>
      </c>
      <c r="D36" s="50" t="s">
        <v>554</v>
      </c>
      <c r="E36" s="50" t="s">
        <v>555</v>
      </c>
      <c r="F36" s="47" t="s">
        <v>60</v>
      </c>
      <c r="G36" s="11">
        <v>0</v>
      </c>
      <c r="H36" s="11">
        <v>6</v>
      </c>
      <c r="I36" s="11"/>
      <c r="J36" s="11"/>
      <c r="K36" s="11"/>
      <c r="L36" s="11"/>
      <c r="M36" s="11"/>
      <c r="N36" s="11"/>
      <c r="O36" s="11"/>
      <c r="P36" s="11"/>
      <c r="Q36" s="45">
        <f t="shared" si="0"/>
        <v>6</v>
      </c>
      <c r="R36" s="13">
        <v>6</v>
      </c>
      <c r="S36" s="14"/>
      <c r="T36" s="15"/>
      <c r="U36" s="16"/>
    </row>
    <row r="37" spans="1:21" x14ac:dyDescent="0.25">
      <c r="A37" s="37" t="s">
        <v>556</v>
      </c>
      <c r="B37" s="39" t="s">
        <v>557</v>
      </c>
      <c r="C37" s="46" t="s">
        <v>62</v>
      </c>
      <c r="D37" s="39" t="s">
        <v>558</v>
      </c>
      <c r="E37" s="39" t="s">
        <v>559</v>
      </c>
      <c r="F37" s="47" t="s">
        <v>60</v>
      </c>
      <c r="G37" s="11">
        <v>15</v>
      </c>
      <c r="H37" s="11">
        <v>18</v>
      </c>
      <c r="I37" s="11"/>
      <c r="J37" s="11"/>
      <c r="K37" s="11"/>
      <c r="L37" s="11"/>
      <c r="M37" s="11"/>
      <c r="N37" s="11"/>
      <c r="O37" s="11"/>
      <c r="P37" s="11"/>
      <c r="Q37" s="45">
        <f t="shared" si="0"/>
        <v>33</v>
      </c>
      <c r="R37" s="13">
        <v>22</v>
      </c>
      <c r="S37" s="14"/>
      <c r="T37" s="15">
        <v>1</v>
      </c>
      <c r="U37" s="16">
        <v>1</v>
      </c>
    </row>
    <row r="38" spans="1:21" x14ac:dyDescent="0.25">
      <c r="A38" s="37" t="s">
        <v>556</v>
      </c>
      <c r="B38" s="39" t="s">
        <v>557</v>
      </c>
      <c r="C38" s="49" t="s">
        <v>59</v>
      </c>
      <c r="D38" s="50" t="s">
        <v>560</v>
      </c>
      <c r="E38" s="50" t="s">
        <v>561</v>
      </c>
      <c r="F38" s="47" t="s">
        <v>60</v>
      </c>
      <c r="G38" s="11">
        <v>9</v>
      </c>
      <c r="H38" s="11">
        <v>7</v>
      </c>
      <c r="I38" s="11"/>
      <c r="J38" s="11"/>
      <c r="K38" s="11"/>
      <c r="L38" s="11"/>
      <c r="M38" s="11"/>
      <c r="N38" s="11"/>
      <c r="O38" s="11"/>
      <c r="P38" s="11"/>
      <c r="Q38" s="45">
        <f t="shared" si="0"/>
        <v>16</v>
      </c>
      <c r="R38" s="13">
        <v>9</v>
      </c>
      <c r="S38" s="14"/>
      <c r="T38" s="15"/>
      <c r="U38" s="16">
        <v>5</v>
      </c>
    </row>
    <row r="39" spans="1:21" x14ac:dyDescent="0.25">
      <c r="A39" s="37"/>
      <c r="B39" s="39"/>
      <c r="C39" s="49"/>
      <c r="D39" s="50"/>
      <c r="E39" s="50"/>
      <c r="F39" s="47"/>
      <c r="G39" s="11"/>
      <c r="H39" s="11"/>
      <c r="I39" s="11"/>
      <c r="J39" s="11"/>
      <c r="K39" s="12"/>
      <c r="L39" s="11"/>
      <c r="M39" s="11"/>
      <c r="N39" s="11"/>
      <c r="O39" s="11"/>
      <c r="P39" s="11"/>
      <c r="Q39" s="45">
        <f t="shared" si="0"/>
        <v>0</v>
      </c>
      <c r="R39" s="13">
        <v>0</v>
      </c>
      <c r="S39" s="14"/>
      <c r="T39" s="15"/>
      <c r="U39" s="16"/>
    </row>
    <row r="40" spans="1:21" x14ac:dyDescent="0.25">
      <c r="A40" s="37"/>
      <c r="B40" s="39"/>
      <c r="C40" s="46"/>
      <c r="D40" s="39"/>
      <c r="E40" s="39"/>
      <c r="F40" s="47"/>
      <c r="G40" s="11"/>
      <c r="H40" s="11"/>
      <c r="I40" s="11"/>
      <c r="J40" s="11"/>
      <c r="K40" s="19"/>
      <c r="L40" s="17"/>
      <c r="M40" s="17"/>
      <c r="N40" s="17"/>
      <c r="O40" s="17"/>
      <c r="P40" s="17"/>
      <c r="Q40" s="45">
        <f t="shared" si="0"/>
        <v>0</v>
      </c>
      <c r="R40" s="13">
        <v>0</v>
      </c>
      <c r="S40" s="14"/>
      <c r="T40" s="15"/>
      <c r="U40" s="16"/>
    </row>
    <row r="41" spans="1:21" x14ac:dyDescent="0.25">
      <c r="A41" s="37"/>
      <c r="B41" s="39"/>
      <c r="C41" s="49"/>
      <c r="D41" s="50"/>
      <c r="E41" s="50"/>
      <c r="F41" s="47"/>
      <c r="G41" s="11"/>
      <c r="H41" s="11"/>
      <c r="I41" s="11"/>
      <c r="J41" s="11"/>
      <c r="K41" s="12"/>
      <c r="L41" s="11"/>
      <c r="M41" s="11"/>
      <c r="N41" s="11"/>
      <c r="O41" s="11"/>
      <c r="P41" s="11"/>
      <c r="Q41" s="45">
        <f t="shared" si="0"/>
        <v>0</v>
      </c>
      <c r="R41" s="13">
        <v>0</v>
      </c>
      <c r="S41" s="14"/>
      <c r="T41" s="15"/>
      <c r="U41" s="16"/>
    </row>
    <row r="42" spans="1:21" x14ac:dyDescent="0.25">
      <c r="A42" s="37"/>
      <c r="B42" s="39"/>
      <c r="C42" s="51"/>
      <c r="D42" s="39"/>
      <c r="E42" s="39"/>
      <c r="F42" s="47"/>
      <c r="G42" s="11"/>
      <c r="H42" s="11"/>
      <c r="I42" s="11"/>
      <c r="J42" s="11"/>
      <c r="K42" s="12"/>
      <c r="L42" s="11"/>
      <c r="M42" s="11"/>
      <c r="N42" s="11"/>
      <c r="O42" s="11"/>
      <c r="P42" s="11"/>
      <c r="Q42" s="45">
        <f t="shared" si="0"/>
        <v>0</v>
      </c>
      <c r="R42" s="13">
        <v>0</v>
      </c>
      <c r="S42" s="14"/>
      <c r="T42" s="15"/>
      <c r="U42" s="16"/>
    </row>
    <row r="43" spans="1:21" x14ac:dyDescent="0.25">
      <c r="A43" s="37"/>
      <c r="B43" s="39"/>
      <c r="C43" s="51"/>
      <c r="D43" s="39"/>
      <c r="E43" s="39"/>
      <c r="F43" s="47"/>
      <c r="G43" s="11"/>
      <c r="H43" s="11"/>
      <c r="I43" s="11"/>
      <c r="J43" s="11"/>
      <c r="K43" s="12"/>
      <c r="L43" s="11"/>
      <c r="M43" s="11"/>
      <c r="N43" s="11"/>
      <c r="O43" s="11"/>
      <c r="P43" s="11"/>
      <c r="Q43" s="45">
        <f t="shared" si="0"/>
        <v>0</v>
      </c>
      <c r="R43" s="13">
        <v>0</v>
      </c>
      <c r="S43" s="14"/>
      <c r="T43" s="15"/>
      <c r="U43" s="16"/>
    </row>
    <row r="44" spans="1:21" x14ac:dyDescent="0.25">
      <c r="A44" s="37"/>
      <c r="B44" s="39"/>
      <c r="C44" s="51"/>
      <c r="D44" s="39"/>
      <c r="E44" s="39"/>
      <c r="F44" s="47"/>
      <c r="G44" s="11"/>
      <c r="H44" s="11"/>
      <c r="I44" s="11"/>
      <c r="J44" s="11"/>
      <c r="K44" s="12"/>
      <c r="L44" s="11"/>
      <c r="M44" s="11"/>
      <c r="N44" s="11"/>
      <c r="O44" s="11"/>
      <c r="P44" s="11"/>
      <c r="Q44" s="45">
        <f t="shared" si="0"/>
        <v>0</v>
      </c>
      <c r="R44" s="13">
        <v>0</v>
      </c>
      <c r="S44" s="14"/>
      <c r="T44" s="15"/>
      <c r="U44" s="16"/>
    </row>
    <row r="45" spans="1:21" x14ac:dyDescent="0.25">
      <c r="A45" s="37"/>
      <c r="B45" s="39"/>
      <c r="C45" s="51"/>
      <c r="D45" s="39"/>
      <c r="E45" s="39"/>
      <c r="F45" s="47"/>
      <c r="G45" s="11"/>
      <c r="H45" s="11"/>
      <c r="I45" s="11"/>
      <c r="J45" s="11"/>
      <c r="K45" s="12"/>
      <c r="L45" s="11"/>
      <c r="M45" s="11"/>
      <c r="N45" s="11"/>
      <c r="O45" s="11"/>
      <c r="P45" s="17"/>
      <c r="Q45" s="45">
        <f t="shared" si="0"/>
        <v>0</v>
      </c>
      <c r="R45" s="13">
        <v>0</v>
      </c>
      <c r="S45" s="14"/>
      <c r="T45" s="15"/>
      <c r="U45" s="16"/>
    </row>
    <row r="46" spans="1:21" x14ac:dyDescent="0.25">
      <c r="A46" s="37"/>
      <c r="B46" s="39"/>
      <c r="C46" s="46"/>
      <c r="D46" s="39"/>
      <c r="E46" s="39"/>
      <c r="F46" s="47"/>
      <c r="G46" s="11"/>
      <c r="H46" s="11"/>
      <c r="I46" s="11"/>
      <c r="J46" s="11"/>
      <c r="K46" s="12"/>
      <c r="L46" s="11"/>
      <c r="M46" s="11"/>
      <c r="N46" s="11"/>
      <c r="O46" s="11"/>
      <c r="P46" s="11"/>
      <c r="Q46" s="45">
        <f t="shared" si="0"/>
        <v>0</v>
      </c>
      <c r="R46" s="13">
        <v>0</v>
      </c>
      <c r="S46" s="14"/>
      <c r="T46" s="15"/>
      <c r="U46" s="16"/>
    </row>
    <row r="47" spans="1:21" x14ac:dyDescent="0.25">
      <c r="A47" s="37"/>
      <c r="B47" s="39"/>
      <c r="C47" s="46"/>
      <c r="D47" s="39"/>
      <c r="E47" s="39"/>
      <c r="F47" s="47"/>
      <c r="G47" s="11"/>
      <c r="H47" s="11"/>
      <c r="I47" s="11"/>
      <c r="J47" s="11"/>
      <c r="K47" s="12"/>
      <c r="L47" s="11"/>
      <c r="M47" s="11"/>
      <c r="N47" s="11"/>
      <c r="O47" s="11"/>
      <c r="P47" s="11"/>
      <c r="Q47" s="45">
        <f t="shared" si="0"/>
        <v>0</v>
      </c>
      <c r="R47" s="13">
        <v>0</v>
      </c>
      <c r="S47" s="14"/>
      <c r="T47" s="15"/>
      <c r="U47" s="16"/>
    </row>
    <row r="48" spans="1:21" x14ac:dyDescent="0.25">
      <c r="A48" s="37"/>
      <c r="B48" s="39"/>
      <c r="C48" s="46"/>
      <c r="D48" s="52"/>
      <c r="E48" s="52"/>
      <c r="F48" s="47"/>
      <c r="G48" s="11"/>
      <c r="H48" s="11"/>
      <c r="I48" s="11"/>
      <c r="J48" s="11"/>
      <c r="K48" s="12"/>
      <c r="L48" s="11"/>
      <c r="M48" s="11"/>
      <c r="N48" s="17"/>
      <c r="O48" s="17"/>
      <c r="P48" s="17"/>
      <c r="Q48" s="45">
        <f t="shared" si="0"/>
        <v>0</v>
      </c>
      <c r="R48" s="13">
        <v>0</v>
      </c>
      <c r="S48" s="14"/>
      <c r="T48" s="15"/>
      <c r="U48" s="16"/>
    </row>
    <row r="49" spans="1:21" x14ac:dyDescent="0.25">
      <c r="A49" s="37"/>
      <c r="B49" s="39"/>
      <c r="C49" s="46"/>
      <c r="D49" s="39"/>
      <c r="E49" s="39"/>
      <c r="F49" s="47"/>
      <c r="G49" s="11"/>
      <c r="H49" s="11"/>
      <c r="I49" s="11"/>
      <c r="J49" s="11"/>
      <c r="K49" s="12"/>
      <c r="L49" s="11"/>
      <c r="M49" s="11"/>
      <c r="N49" s="11"/>
      <c r="O49" s="11"/>
      <c r="P49" s="11"/>
      <c r="Q49" s="45">
        <f t="shared" si="0"/>
        <v>0</v>
      </c>
      <c r="R49" s="13">
        <v>0</v>
      </c>
      <c r="S49" s="14"/>
      <c r="T49" s="15"/>
      <c r="U49" s="16"/>
    </row>
    <row r="50" spans="1:21" x14ac:dyDescent="0.25">
      <c r="A50" s="37"/>
      <c r="B50" s="39"/>
      <c r="C50" s="46"/>
      <c r="D50" s="39"/>
      <c r="E50" s="39"/>
      <c r="F50" s="47"/>
      <c r="G50" s="11"/>
      <c r="H50" s="11"/>
      <c r="I50" s="11"/>
      <c r="J50" s="11"/>
      <c r="K50" s="12"/>
      <c r="L50" s="11"/>
      <c r="M50" s="11"/>
      <c r="N50" s="11"/>
      <c r="O50" s="11"/>
      <c r="P50" s="11"/>
      <c r="Q50" s="45">
        <f t="shared" si="0"/>
        <v>0</v>
      </c>
      <c r="R50" s="13">
        <v>0</v>
      </c>
      <c r="S50" s="14"/>
      <c r="T50" s="15"/>
      <c r="U50" s="16"/>
    </row>
    <row r="51" spans="1:21" x14ac:dyDescent="0.25">
      <c r="A51" s="37"/>
      <c r="B51" s="39"/>
      <c r="C51" s="46"/>
      <c r="D51" s="39"/>
      <c r="E51" s="39"/>
      <c r="F51" s="47"/>
      <c r="G51" s="11"/>
      <c r="H51" s="11"/>
      <c r="I51" s="11"/>
      <c r="J51" s="11"/>
      <c r="K51" s="12"/>
      <c r="L51" s="11"/>
      <c r="M51" s="11"/>
      <c r="N51" s="11"/>
      <c r="O51" s="11"/>
      <c r="P51" s="11"/>
      <c r="Q51" s="45">
        <f t="shared" si="0"/>
        <v>0</v>
      </c>
      <c r="R51" s="13">
        <v>0</v>
      </c>
      <c r="S51" s="14"/>
      <c r="T51" s="15"/>
      <c r="U51" s="16"/>
    </row>
    <row r="52" spans="1:21" x14ac:dyDescent="0.25">
      <c r="A52" s="37"/>
      <c r="B52" s="39"/>
      <c r="C52" s="46"/>
      <c r="D52" s="39"/>
      <c r="E52" s="39"/>
      <c r="F52" s="47"/>
      <c r="G52" s="11"/>
      <c r="H52" s="11"/>
      <c r="I52" s="11"/>
      <c r="J52" s="11"/>
      <c r="K52" s="12"/>
      <c r="L52" s="11"/>
      <c r="M52" s="11"/>
      <c r="N52" s="11"/>
      <c r="O52" s="11"/>
      <c r="P52" s="11"/>
      <c r="Q52" s="45">
        <f t="shared" si="0"/>
        <v>0</v>
      </c>
      <c r="R52" s="13">
        <v>0</v>
      </c>
      <c r="S52" s="14"/>
      <c r="T52" s="15"/>
      <c r="U52" s="16"/>
    </row>
    <row r="53" spans="1:21" x14ac:dyDescent="0.25">
      <c r="A53" s="37"/>
      <c r="B53" s="39"/>
      <c r="C53" s="46"/>
      <c r="D53" s="39"/>
      <c r="E53" s="39"/>
      <c r="F53" s="47"/>
      <c r="G53" s="11"/>
      <c r="H53" s="11"/>
      <c r="I53" s="11"/>
      <c r="J53" s="11"/>
      <c r="K53" s="12"/>
      <c r="L53" s="11"/>
      <c r="M53" s="11"/>
      <c r="N53" s="11"/>
      <c r="O53" s="11"/>
      <c r="P53" s="11"/>
      <c r="Q53" s="45">
        <f t="shared" si="0"/>
        <v>0</v>
      </c>
      <c r="R53" s="13">
        <v>0</v>
      </c>
      <c r="S53" s="14"/>
      <c r="T53" s="15"/>
      <c r="U53" s="16"/>
    </row>
    <row r="54" spans="1:21" x14ac:dyDescent="0.25">
      <c r="A54" s="37"/>
      <c r="B54" s="39"/>
      <c r="C54" s="46"/>
      <c r="D54" s="39"/>
      <c r="E54" s="39"/>
      <c r="F54" s="47"/>
      <c r="G54" s="11"/>
      <c r="H54" s="11"/>
      <c r="I54" s="11"/>
      <c r="J54" s="11"/>
      <c r="K54" s="12"/>
      <c r="L54" s="11"/>
      <c r="M54" s="11"/>
      <c r="N54" s="11"/>
      <c r="O54" s="11"/>
      <c r="P54" s="11"/>
      <c r="Q54" s="45">
        <f t="shared" si="0"/>
        <v>0</v>
      </c>
      <c r="R54" s="13">
        <v>0</v>
      </c>
      <c r="S54" s="14"/>
      <c r="T54" s="15"/>
      <c r="U54" s="16"/>
    </row>
    <row r="55" spans="1:21" x14ac:dyDescent="0.25">
      <c r="A55" s="37"/>
      <c r="B55" s="39"/>
      <c r="C55" s="46"/>
      <c r="D55" s="39"/>
      <c r="E55" s="39"/>
      <c r="F55" s="47"/>
      <c r="G55" s="11"/>
      <c r="H55" s="11"/>
      <c r="I55" s="11"/>
      <c r="J55" s="11"/>
      <c r="K55" s="12"/>
      <c r="L55" s="11"/>
      <c r="M55" s="11"/>
      <c r="N55" s="11"/>
      <c r="O55" s="11"/>
      <c r="P55" s="11"/>
      <c r="Q55" s="45">
        <f t="shared" si="0"/>
        <v>0</v>
      </c>
      <c r="R55" s="13">
        <v>0</v>
      </c>
      <c r="S55" s="14"/>
      <c r="T55" s="15"/>
      <c r="U55" s="16"/>
    </row>
    <row r="56" spans="1:21" x14ac:dyDescent="0.25">
      <c r="A56" s="37"/>
      <c r="B56" s="39"/>
      <c r="C56" s="46"/>
      <c r="D56" s="39"/>
      <c r="E56" s="39"/>
      <c r="F56" s="47"/>
      <c r="G56" s="11"/>
      <c r="H56" s="11"/>
      <c r="I56" s="11"/>
      <c r="J56" s="11"/>
      <c r="K56" s="12"/>
      <c r="L56" s="11"/>
      <c r="M56" s="11"/>
      <c r="N56" s="11"/>
      <c r="O56" s="11"/>
      <c r="P56" s="11"/>
      <c r="Q56" s="45">
        <f t="shared" si="0"/>
        <v>0</v>
      </c>
      <c r="R56" s="13">
        <v>0</v>
      </c>
      <c r="S56" s="14"/>
      <c r="T56" s="15"/>
      <c r="U56" s="16"/>
    </row>
    <row r="57" spans="1:21" x14ac:dyDescent="0.25">
      <c r="A57" s="37"/>
      <c r="B57" s="39"/>
      <c r="C57" s="46"/>
      <c r="D57" s="39"/>
      <c r="E57" s="39"/>
      <c r="F57" s="47"/>
      <c r="G57" s="11"/>
      <c r="H57" s="11"/>
      <c r="I57" s="11"/>
      <c r="J57" s="11"/>
      <c r="K57" s="12"/>
      <c r="L57" s="11"/>
      <c r="M57" s="11"/>
      <c r="N57" s="11"/>
      <c r="O57" s="11"/>
      <c r="P57" s="11"/>
      <c r="Q57" s="45">
        <f t="shared" si="0"/>
        <v>0</v>
      </c>
      <c r="R57" s="13">
        <v>0</v>
      </c>
      <c r="S57" s="14"/>
      <c r="T57" s="15"/>
      <c r="U57" s="16"/>
    </row>
    <row r="58" spans="1:21" x14ac:dyDescent="0.25">
      <c r="A58" s="37"/>
      <c r="B58" s="39"/>
      <c r="C58" s="46"/>
      <c r="D58" s="39"/>
      <c r="E58" s="39"/>
      <c r="F58" s="47"/>
      <c r="G58" s="11"/>
      <c r="H58" s="11"/>
      <c r="I58" s="11"/>
      <c r="J58" s="11"/>
      <c r="K58" s="12"/>
      <c r="L58" s="11"/>
      <c r="M58" s="11"/>
      <c r="N58" s="11"/>
      <c r="O58" s="11"/>
      <c r="P58" s="11"/>
      <c r="Q58" s="45">
        <f t="shared" si="0"/>
        <v>0</v>
      </c>
      <c r="R58" s="13">
        <v>0</v>
      </c>
      <c r="S58" s="14"/>
      <c r="T58" s="15"/>
      <c r="U58" s="16"/>
    </row>
    <row r="59" spans="1:21" x14ac:dyDescent="0.25">
      <c r="A59" s="37"/>
      <c r="B59" s="39"/>
      <c r="C59" s="46"/>
      <c r="D59" s="39"/>
      <c r="E59" s="39"/>
      <c r="F59" s="47"/>
      <c r="G59" s="11"/>
      <c r="H59" s="11"/>
      <c r="I59" s="11"/>
      <c r="J59" s="11"/>
      <c r="K59" s="12"/>
      <c r="L59" s="11"/>
      <c r="M59" s="11"/>
      <c r="N59" s="11"/>
      <c r="O59" s="11"/>
      <c r="P59" s="11"/>
      <c r="Q59" s="45">
        <f t="shared" si="0"/>
        <v>0</v>
      </c>
      <c r="R59" s="13">
        <v>0</v>
      </c>
      <c r="S59" s="14"/>
      <c r="T59" s="15"/>
      <c r="U59" s="16"/>
    </row>
    <row r="60" spans="1:21" ht="15.75" thickBot="1" x14ac:dyDescent="0.3">
      <c r="A60" s="37"/>
      <c r="B60" s="39"/>
      <c r="C60" s="46"/>
      <c r="D60" s="39"/>
      <c r="E60" s="39"/>
      <c r="F60" s="47"/>
      <c r="G60" s="11"/>
      <c r="H60" s="11"/>
      <c r="I60" s="11"/>
      <c r="J60" s="11"/>
      <c r="K60" s="12"/>
      <c r="L60" s="11"/>
      <c r="M60" s="11"/>
      <c r="N60" s="11"/>
      <c r="O60" s="11"/>
      <c r="P60" s="11"/>
      <c r="Q60" s="45">
        <f t="shared" si="0"/>
        <v>0</v>
      </c>
      <c r="R60" s="13">
        <v>0</v>
      </c>
      <c r="S60" s="14"/>
      <c r="T60" s="15"/>
      <c r="U60" s="16"/>
    </row>
    <row r="61" spans="1:21" ht="16.5" thickTop="1" thickBot="1" x14ac:dyDescent="0.3">
      <c r="B61" s="113" t="s">
        <v>17</v>
      </c>
      <c r="C61" s="114"/>
      <c r="D61" s="115"/>
      <c r="E61" s="43"/>
      <c r="F61" s="44">
        <f>SUM(V2:V59)</f>
        <v>0</v>
      </c>
      <c r="G61" s="20">
        <f t="shared" ref="G61:P61" si="1">SUM(G2:G60)</f>
        <v>125</v>
      </c>
      <c r="H61" s="20">
        <f t="shared" si="1"/>
        <v>175</v>
      </c>
      <c r="I61" s="20">
        <f t="shared" si="1"/>
        <v>0</v>
      </c>
      <c r="J61" s="20">
        <f t="shared" si="1"/>
        <v>0</v>
      </c>
      <c r="K61" s="20">
        <f t="shared" si="1"/>
        <v>0</v>
      </c>
      <c r="L61" s="20">
        <f t="shared" si="1"/>
        <v>0</v>
      </c>
      <c r="M61" s="20">
        <f t="shared" si="1"/>
        <v>0</v>
      </c>
      <c r="N61" s="20">
        <f t="shared" si="1"/>
        <v>0</v>
      </c>
      <c r="O61" s="20">
        <f t="shared" si="1"/>
        <v>0</v>
      </c>
      <c r="P61" s="20">
        <f t="shared" si="1"/>
        <v>0</v>
      </c>
      <c r="Q61" s="21">
        <f t="shared" ref="Q61" si="2">SUM(G61:P61)</f>
        <v>300</v>
      </c>
      <c r="R61" s="22">
        <v>0</v>
      </c>
      <c r="S61" s="23">
        <f>SUM(W2:W59)</f>
        <v>0</v>
      </c>
      <c r="T61" s="24"/>
      <c r="U61" s="25"/>
    </row>
    <row r="62" spans="1:21" x14ac:dyDescent="0.25">
      <c r="B62" s="26" t="s">
        <v>18</v>
      </c>
      <c r="C62" s="27"/>
      <c r="D62" s="116" t="s">
        <v>19</v>
      </c>
      <c r="E62" s="116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U62" s="28"/>
    </row>
    <row r="63" spans="1:21" x14ac:dyDescent="0.25">
      <c r="B63" s="29" t="s">
        <v>20</v>
      </c>
      <c r="D63" s="118" t="s">
        <v>21</v>
      </c>
      <c r="E63" s="118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U63" s="28"/>
    </row>
    <row r="64" spans="1:21" ht="15.75" thickBot="1" x14ac:dyDescent="0.3">
      <c r="B64" s="30" t="s">
        <v>22</v>
      </c>
      <c r="C64" s="31"/>
      <c r="D64" s="120" t="s">
        <v>23</v>
      </c>
      <c r="E64" s="120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32"/>
      <c r="U64" s="33"/>
    </row>
    <row r="65" spans="2:14" ht="15.75" thickTop="1" x14ac:dyDescent="0.25">
      <c r="D65" s="34"/>
      <c r="E65" s="34"/>
    </row>
    <row r="66" spans="2:14" x14ac:dyDescent="0.25">
      <c r="B66" t="s">
        <v>56</v>
      </c>
    </row>
    <row r="67" spans="2:14" x14ac:dyDescent="0.25">
      <c r="B67" s="35" t="s">
        <v>24</v>
      </c>
      <c r="C67" s="36" t="s">
        <v>25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2:14" x14ac:dyDescent="0.25">
      <c r="B68" s="35" t="s">
        <v>26</v>
      </c>
      <c r="C68" s="35" t="s">
        <v>27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2:14" x14ac:dyDescent="0.25">
      <c r="B69" s="35" t="s">
        <v>28</v>
      </c>
      <c r="C69" s="36" t="s">
        <v>29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2:14" x14ac:dyDescent="0.25">
      <c r="B70" s="35" t="s">
        <v>30</v>
      </c>
      <c r="C70" s="35" t="s">
        <v>31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2:14" x14ac:dyDescent="0.25">
      <c r="B71" s="35" t="s">
        <v>32</v>
      </c>
      <c r="C71" s="35" t="s">
        <v>33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2:14" x14ac:dyDescent="0.25">
      <c r="B72" s="35" t="s">
        <v>34</v>
      </c>
      <c r="C72" s="35" t="s">
        <v>35</v>
      </c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2:14" x14ac:dyDescent="0.25">
      <c r="B73" s="35" t="s">
        <v>36</v>
      </c>
      <c r="C73" s="35" t="s">
        <v>37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spans="2:14" x14ac:dyDescent="0.25">
      <c r="B74" s="35" t="s">
        <v>38</v>
      </c>
      <c r="C74" s="35" t="s">
        <v>39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2:14" x14ac:dyDescent="0.25">
      <c r="B75" s="35" t="s">
        <v>17</v>
      </c>
      <c r="C75" s="35" t="s">
        <v>40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2:14" x14ac:dyDescent="0.25">
      <c r="B76" s="35"/>
      <c r="C76" s="35" t="s">
        <v>41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2:14" x14ac:dyDescent="0.25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2:14" x14ac:dyDescent="0.25">
      <c r="B78" s="35" t="s">
        <v>42</v>
      </c>
      <c r="C78" s="35" t="s">
        <v>43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2:14" x14ac:dyDescent="0.25">
      <c r="B79" s="35"/>
      <c r="C79" s="35" t="s">
        <v>44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2:14" x14ac:dyDescent="0.25">
      <c r="B80" s="35"/>
      <c r="C80" s="35" t="s">
        <v>45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2:14" x14ac:dyDescent="0.25">
      <c r="B81" s="35"/>
      <c r="C81" s="35" t="s">
        <v>46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</sheetData>
  <mergeCells count="4">
    <mergeCell ref="B61:D61"/>
    <mergeCell ref="D62:S62"/>
    <mergeCell ref="D63:S63"/>
    <mergeCell ref="D64:S64"/>
  </mergeCells>
  <conditionalFormatting sqref="C2:C60">
    <cfRule type="cellIs" dxfId="160" priority="1" operator="equal">
      <formula>"Pinnacle"</formula>
    </cfRule>
    <cfRule type="cellIs" dxfId="159" priority="2" operator="equal">
      <formula>"Charter"</formula>
    </cfRule>
    <cfRule type="cellIs" dxfId="158" priority="3" operator="equal">
      <formula>"Repeat"</formula>
    </cfRule>
    <cfRule type="cellIs" dxfId="157" priority="4" operator="equal">
      <formula>"First Time"</formula>
    </cfRule>
  </conditionalFormatting>
  <conditionalFormatting sqref="F2:F60">
    <cfRule type="cellIs" dxfId="156" priority="7" operator="equal">
      <formula>"NO"</formula>
    </cfRule>
    <cfRule type="cellIs" dxfId="155" priority="8" operator="equal">
      <formula>"YES"</formula>
    </cfRule>
  </conditionalFormatting>
  <conditionalFormatting sqref="S2:S60">
    <cfRule type="cellIs" dxfId="154" priority="9" operator="equal">
      <formula>"Qualified"</formula>
    </cfRule>
    <cfRule type="cellIs" dxfId="153" priority="10" operator="equal">
      <formula>"Not-Qualified"</formula>
    </cfRule>
  </conditionalFormatting>
  <conditionalFormatting sqref="T2:T60">
    <cfRule type="cellIs" dxfId="152" priority="6" operator="between">
      <formula>1</formula>
      <formula>5</formula>
    </cfRule>
  </conditionalFormatting>
  <conditionalFormatting sqref="U2:U60">
    <cfRule type="cellIs" dxfId="151" priority="5" operator="between">
      <formula>1</formula>
      <formula>5</formula>
    </cfRule>
  </conditionalFormatting>
  <dataValidations count="4">
    <dataValidation type="list" allowBlank="1" showInputMessage="1" showErrorMessage="1" sqref="S2:S60" xr:uid="{7CE9635D-C246-44AE-A099-9060CE194DA4}">
      <formula1>"Qualified, Not-Qualified"</formula1>
    </dataValidation>
    <dataValidation type="list" allowBlank="1" showInputMessage="1" showErrorMessage="1" sqref="F2:F60" xr:uid="{C4C7A122-2759-45ED-A712-049491BB38B8}">
      <formula1>"YES, NO"</formula1>
    </dataValidation>
    <dataValidation type="list" allowBlank="1" showInputMessage="1" showErrorMessage="1" sqref="T2:U60" xr:uid="{D40EBA25-D4E5-460C-A244-7CE7A9E35F25}">
      <formula1>"1,2,3,4,5"</formula1>
    </dataValidation>
    <dataValidation type="list" allowBlank="1" showInputMessage="1" showErrorMessage="1" sqref="C2:C60" xr:uid="{363D1608-F183-46CB-A024-70A0EE0DD04D}">
      <formula1>"First Time, Repeat, Charter, Pinnacle"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5278-627F-4D8D-874C-46839F7C283C}">
  <dimension ref="A1:V66"/>
  <sheetViews>
    <sheetView workbookViewId="0">
      <selection activeCell="L21" sqref="L21:L22"/>
    </sheetView>
  </sheetViews>
  <sheetFormatPr defaultRowHeight="15" x14ac:dyDescent="0.25"/>
  <cols>
    <col min="1" max="1" width="14.5703125" customWidth="1"/>
    <col min="3" max="4" width="11" customWidth="1"/>
    <col min="5" max="5" width="14.7109375" customWidth="1"/>
  </cols>
  <sheetData>
    <row r="1" spans="1:22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2" x14ac:dyDescent="0.25">
      <c r="A2" s="37" t="s">
        <v>172</v>
      </c>
      <c r="B2" s="39" t="s">
        <v>173</v>
      </c>
      <c r="C2" s="46" t="s">
        <v>59</v>
      </c>
      <c r="D2" s="39" t="s">
        <v>174</v>
      </c>
      <c r="E2" s="39" t="s">
        <v>175</v>
      </c>
      <c r="F2" s="39" t="s">
        <v>662</v>
      </c>
      <c r="G2" s="47" t="s">
        <v>60</v>
      </c>
      <c r="H2" s="11"/>
      <c r="I2" s="11"/>
      <c r="J2" s="11"/>
      <c r="K2" s="11"/>
      <c r="L2" s="12"/>
      <c r="M2" s="11"/>
      <c r="N2" s="11"/>
      <c r="O2" s="11"/>
      <c r="P2" s="11"/>
      <c r="Q2" s="11"/>
      <c r="R2" s="45">
        <f t="shared" ref="R2:R18" si="0">SUM(H2:Q2)</f>
        <v>0</v>
      </c>
      <c r="S2" s="13">
        <v>0</v>
      </c>
      <c r="T2" s="14"/>
      <c r="U2" s="15"/>
      <c r="V2" s="16"/>
    </row>
    <row r="3" spans="1:22" x14ac:dyDescent="0.25">
      <c r="A3" s="37" t="s">
        <v>172</v>
      </c>
      <c r="B3" s="40" t="s">
        <v>173</v>
      </c>
      <c r="C3" s="48" t="s">
        <v>62</v>
      </c>
      <c r="D3" s="39" t="s">
        <v>176</v>
      </c>
      <c r="E3" s="39" t="s">
        <v>177</v>
      </c>
      <c r="F3" s="39" t="s">
        <v>663</v>
      </c>
      <c r="G3" s="47" t="s">
        <v>60</v>
      </c>
      <c r="H3" s="11">
        <v>7</v>
      </c>
      <c r="I3" s="11"/>
      <c r="J3" s="11"/>
      <c r="K3" s="11"/>
      <c r="L3" s="12"/>
      <c r="M3" s="11"/>
      <c r="N3" s="11"/>
      <c r="O3" s="11"/>
      <c r="P3" s="11"/>
      <c r="Q3" s="11"/>
      <c r="R3" s="45">
        <f t="shared" si="0"/>
        <v>7</v>
      </c>
      <c r="S3" s="13">
        <v>5</v>
      </c>
      <c r="T3" s="14"/>
      <c r="U3" s="15"/>
      <c r="V3" s="16"/>
    </row>
    <row r="4" spans="1:22" x14ac:dyDescent="0.25">
      <c r="A4" s="37" t="s">
        <v>172</v>
      </c>
      <c r="B4" s="39" t="s">
        <v>173</v>
      </c>
      <c r="C4" s="46" t="s">
        <v>62</v>
      </c>
      <c r="D4" s="39" t="s">
        <v>178</v>
      </c>
      <c r="E4" s="39" t="s">
        <v>179</v>
      </c>
      <c r="F4" s="39" t="s">
        <v>664</v>
      </c>
      <c r="G4" s="47" t="s">
        <v>60</v>
      </c>
      <c r="H4" s="11">
        <v>2</v>
      </c>
      <c r="I4" s="11">
        <v>5</v>
      </c>
      <c r="J4" s="11"/>
      <c r="K4" s="11"/>
      <c r="L4" s="12"/>
      <c r="M4" s="11"/>
      <c r="N4" s="11"/>
      <c r="O4" s="11"/>
      <c r="P4" s="11"/>
      <c r="Q4" s="11"/>
      <c r="R4" s="45">
        <f t="shared" si="0"/>
        <v>7</v>
      </c>
      <c r="S4" s="13">
        <v>6</v>
      </c>
      <c r="T4" s="14"/>
      <c r="U4" s="15"/>
      <c r="V4" s="16"/>
    </row>
    <row r="5" spans="1:22" x14ac:dyDescent="0.25">
      <c r="A5" s="37" t="s">
        <v>172</v>
      </c>
      <c r="B5" s="39" t="s">
        <v>173</v>
      </c>
      <c r="C5" s="46" t="s">
        <v>59</v>
      </c>
      <c r="D5" s="39" t="s">
        <v>180</v>
      </c>
      <c r="E5" s="39" t="s">
        <v>181</v>
      </c>
      <c r="F5" s="39" t="s">
        <v>665</v>
      </c>
      <c r="G5" s="47" t="s">
        <v>60</v>
      </c>
      <c r="H5" s="11">
        <v>1</v>
      </c>
      <c r="I5" s="11"/>
      <c r="J5" s="11"/>
      <c r="K5" s="11"/>
      <c r="L5" s="12"/>
      <c r="M5" s="11"/>
      <c r="N5" s="11"/>
      <c r="O5" s="11"/>
      <c r="P5" s="11"/>
      <c r="Q5" s="11"/>
      <c r="R5" s="45">
        <f t="shared" si="0"/>
        <v>1</v>
      </c>
      <c r="S5" s="13">
        <v>1</v>
      </c>
      <c r="T5" s="14"/>
      <c r="U5" s="15"/>
      <c r="V5" s="16"/>
    </row>
    <row r="6" spans="1:22" x14ac:dyDescent="0.25">
      <c r="A6" s="37" t="s">
        <v>172</v>
      </c>
      <c r="B6" s="39" t="s">
        <v>173</v>
      </c>
      <c r="C6" s="46" t="s">
        <v>59</v>
      </c>
      <c r="D6" s="39" t="s">
        <v>182</v>
      </c>
      <c r="E6" s="39" t="s">
        <v>183</v>
      </c>
      <c r="F6" s="39" t="s">
        <v>666</v>
      </c>
      <c r="G6" s="47" t="s">
        <v>60</v>
      </c>
      <c r="H6" s="11">
        <v>1</v>
      </c>
      <c r="I6" s="11"/>
      <c r="J6" s="11"/>
      <c r="K6" s="11"/>
      <c r="L6" s="12"/>
      <c r="M6" s="11"/>
      <c r="N6" s="11"/>
      <c r="O6" s="11"/>
      <c r="P6" s="11"/>
      <c r="Q6" s="11"/>
      <c r="R6" s="45">
        <f t="shared" si="0"/>
        <v>1</v>
      </c>
      <c r="S6" s="13">
        <v>1</v>
      </c>
      <c r="T6" s="14"/>
      <c r="U6" s="15"/>
      <c r="V6" s="16"/>
    </row>
    <row r="7" spans="1:22" x14ac:dyDescent="0.25">
      <c r="A7" s="37" t="s">
        <v>172</v>
      </c>
      <c r="B7" s="39" t="s">
        <v>173</v>
      </c>
      <c r="C7" s="46" t="s">
        <v>59</v>
      </c>
      <c r="D7" s="39" t="s">
        <v>667</v>
      </c>
      <c r="E7" s="39" t="s">
        <v>668</v>
      </c>
      <c r="F7" s="39" t="s">
        <v>669</v>
      </c>
      <c r="G7" s="47" t="s">
        <v>60</v>
      </c>
      <c r="H7" s="11" t="s">
        <v>466</v>
      </c>
      <c r="I7" s="11"/>
      <c r="J7" s="11"/>
      <c r="K7" s="11"/>
      <c r="L7" s="12"/>
      <c r="M7" s="11"/>
      <c r="N7" s="11"/>
      <c r="O7" s="11"/>
      <c r="P7" s="11"/>
      <c r="Q7" s="11"/>
      <c r="R7" s="45">
        <f t="shared" si="0"/>
        <v>0</v>
      </c>
      <c r="S7" s="13">
        <v>1</v>
      </c>
      <c r="T7" s="14"/>
      <c r="U7" s="15"/>
      <c r="V7" s="16"/>
    </row>
    <row r="8" spans="1:22" x14ac:dyDescent="0.25">
      <c r="A8" s="37" t="s">
        <v>184</v>
      </c>
      <c r="B8" s="39" t="s">
        <v>185</v>
      </c>
      <c r="C8" s="46" t="s">
        <v>59</v>
      </c>
      <c r="D8" s="39" t="s">
        <v>186</v>
      </c>
      <c r="E8" s="39" t="s">
        <v>187</v>
      </c>
      <c r="F8" s="39" t="s">
        <v>670</v>
      </c>
      <c r="G8" s="47" t="s">
        <v>60</v>
      </c>
      <c r="H8" s="11"/>
      <c r="I8" s="11"/>
      <c r="J8" s="11"/>
      <c r="K8" s="11"/>
      <c r="L8" s="12"/>
      <c r="M8" s="11"/>
      <c r="N8" s="11"/>
      <c r="O8" s="17"/>
      <c r="P8" s="11"/>
      <c r="Q8" s="11"/>
      <c r="R8" s="45">
        <f t="shared" si="0"/>
        <v>0</v>
      </c>
      <c r="S8" s="13">
        <v>0</v>
      </c>
      <c r="T8" s="14"/>
      <c r="U8" s="15"/>
      <c r="V8" s="16"/>
    </row>
    <row r="9" spans="1:22" x14ac:dyDescent="0.25">
      <c r="A9" s="37" t="s">
        <v>184</v>
      </c>
      <c r="B9" s="39" t="s">
        <v>185</v>
      </c>
      <c r="C9" s="46" t="s">
        <v>62</v>
      </c>
      <c r="D9" s="39" t="s">
        <v>188</v>
      </c>
      <c r="E9" s="39" t="s">
        <v>189</v>
      </c>
      <c r="F9" s="39" t="s">
        <v>671</v>
      </c>
      <c r="G9" s="47" t="s">
        <v>60</v>
      </c>
      <c r="H9" s="11">
        <v>4</v>
      </c>
      <c r="I9" s="11">
        <v>6</v>
      </c>
      <c r="J9" s="11"/>
      <c r="K9" s="11"/>
      <c r="L9" s="12"/>
      <c r="M9" s="11"/>
      <c r="N9" s="11"/>
      <c r="O9" s="11"/>
      <c r="P9" s="11"/>
      <c r="Q9" s="11"/>
      <c r="R9" s="45">
        <f t="shared" si="0"/>
        <v>10</v>
      </c>
      <c r="S9" s="13">
        <v>7</v>
      </c>
      <c r="T9" s="14"/>
      <c r="U9" s="15"/>
      <c r="V9" s="16"/>
    </row>
    <row r="10" spans="1:22" x14ac:dyDescent="0.25">
      <c r="A10" s="37" t="s">
        <v>190</v>
      </c>
      <c r="B10" s="39" t="s">
        <v>191</v>
      </c>
      <c r="C10" s="46" t="s">
        <v>62</v>
      </c>
      <c r="D10" s="39" t="s">
        <v>192</v>
      </c>
      <c r="E10" s="39" t="s">
        <v>193</v>
      </c>
      <c r="F10" s="39" t="s">
        <v>672</v>
      </c>
      <c r="G10" s="47" t="s">
        <v>60</v>
      </c>
      <c r="H10" s="11">
        <v>12</v>
      </c>
      <c r="I10" s="11">
        <v>2</v>
      </c>
      <c r="J10" s="11"/>
      <c r="K10" s="11"/>
      <c r="L10" s="12"/>
      <c r="M10" s="11"/>
      <c r="N10" s="11"/>
      <c r="O10" s="11"/>
      <c r="P10" s="11"/>
      <c r="Q10" s="11"/>
      <c r="R10" s="45">
        <f t="shared" si="0"/>
        <v>14</v>
      </c>
      <c r="S10" s="13">
        <v>8</v>
      </c>
      <c r="T10" s="14"/>
      <c r="U10" s="15"/>
      <c r="V10" s="16"/>
    </row>
    <row r="11" spans="1:22" x14ac:dyDescent="0.25">
      <c r="A11" s="37" t="s">
        <v>190</v>
      </c>
      <c r="B11" s="39" t="s">
        <v>191</v>
      </c>
      <c r="C11" s="46" t="s">
        <v>59</v>
      </c>
      <c r="D11" s="39" t="s">
        <v>194</v>
      </c>
      <c r="E11" s="39" t="s">
        <v>195</v>
      </c>
      <c r="F11" s="39" t="s">
        <v>673</v>
      </c>
      <c r="G11" s="47" t="s">
        <v>60</v>
      </c>
      <c r="H11" s="11">
        <v>0</v>
      </c>
      <c r="I11" s="11">
        <v>3</v>
      </c>
      <c r="J11" s="11"/>
      <c r="K11" s="11"/>
      <c r="L11" s="12"/>
      <c r="M11" s="11"/>
      <c r="N11" s="11"/>
      <c r="O11" s="11"/>
      <c r="P11" s="17"/>
      <c r="Q11" s="17"/>
      <c r="R11" s="45">
        <f t="shared" si="0"/>
        <v>3</v>
      </c>
      <c r="S11" s="13">
        <v>0</v>
      </c>
      <c r="T11" s="14"/>
      <c r="U11" s="15"/>
      <c r="V11" s="16"/>
    </row>
    <row r="12" spans="1:22" x14ac:dyDescent="0.25">
      <c r="A12" s="37" t="s">
        <v>190</v>
      </c>
      <c r="B12" s="39" t="s">
        <v>191</v>
      </c>
      <c r="C12" s="46" t="s">
        <v>59</v>
      </c>
      <c r="D12" s="39" t="s">
        <v>196</v>
      </c>
      <c r="E12" s="39" t="s">
        <v>197</v>
      </c>
      <c r="F12" s="50" t="s">
        <v>674</v>
      </c>
      <c r="G12" s="47" t="s">
        <v>60</v>
      </c>
      <c r="H12" s="11"/>
      <c r="I12" s="11"/>
      <c r="J12" s="11"/>
      <c r="K12" s="11"/>
      <c r="L12" s="12"/>
      <c r="M12" s="11"/>
      <c r="N12" s="11"/>
      <c r="O12" s="11"/>
      <c r="P12" s="11"/>
      <c r="Q12" s="11"/>
      <c r="R12" s="45">
        <f t="shared" si="0"/>
        <v>0</v>
      </c>
      <c r="S12" s="13">
        <v>0</v>
      </c>
      <c r="T12" s="14"/>
      <c r="U12" s="15"/>
      <c r="V12" s="16"/>
    </row>
    <row r="13" spans="1:22" x14ac:dyDescent="0.25">
      <c r="A13" s="37" t="s">
        <v>198</v>
      </c>
      <c r="B13" s="39" t="s">
        <v>199</v>
      </c>
      <c r="C13" s="49" t="s">
        <v>62</v>
      </c>
      <c r="D13" s="50" t="s">
        <v>200</v>
      </c>
      <c r="E13" s="50" t="s">
        <v>201</v>
      </c>
      <c r="F13" s="39" t="s">
        <v>675</v>
      </c>
      <c r="G13" s="47" t="s">
        <v>60</v>
      </c>
      <c r="H13" s="11"/>
      <c r="I13" s="11"/>
      <c r="J13" s="11"/>
      <c r="K13" s="11"/>
      <c r="L13" s="12"/>
      <c r="M13" s="11"/>
      <c r="N13" s="11"/>
      <c r="O13" s="17"/>
      <c r="P13" s="18"/>
      <c r="Q13" s="18"/>
      <c r="R13" s="45">
        <f t="shared" si="0"/>
        <v>0</v>
      </c>
      <c r="S13" s="13">
        <v>0</v>
      </c>
      <c r="T13" s="14"/>
      <c r="U13" s="15"/>
      <c r="V13" s="16"/>
    </row>
    <row r="14" spans="1:22" x14ac:dyDescent="0.25">
      <c r="A14" s="37" t="s">
        <v>198</v>
      </c>
      <c r="B14" s="39" t="s">
        <v>199</v>
      </c>
      <c r="C14" s="46" t="s">
        <v>62</v>
      </c>
      <c r="D14" s="39" t="s">
        <v>202</v>
      </c>
      <c r="E14" s="39" t="s">
        <v>203</v>
      </c>
      <c r="F14" s="39" t="s">
        <v>676</v>
      </c>
      <c r="G14" s="47" t="s">
        <v>60</v>
      </c>
      <c r="H14" s="11">
        <v>6</v>
      </c>
      <c r="I14" s="11">
        <v>8</v>
      </c>
      <c r="J14" s="11"/>
      <c r="K14" s="11"/>
      <c r="L14" s="12"/>
      <c r="M14" s="11"/>
      <c r="N14" s="11"/>
      <c r="O14" s="11"/>
      <c r="P14" s="11"/>
      <c r="Q14" s="11"/>
      <c r="R14" s="45">
        <f t="shared" si="0"/>
        <v>14</v>
      </c>
      <c r="S14" s="13">
        <v>7</v>
      </c>
      <c r="T14" s="14"/>
      <c r="U14" s="15">
        <v>5</v>
      </c>
      <c r="V14" s="16"/>
    </row>
    <row r="15" spans="1:22" x14ac:dyDescent="0.25">
      <c r="A15" s="37" t="s">
        <v>204</v>
      </c>
      <c r="B15" s="39" t="s">
        <v>191</v>
      </c>
      <c r="C15" s="46" t="s">
        <v>62</v>
      </c>
      <c r="D15" s="39" t="s">
        <v>205</v>
      </c>
      <c r="E15" s="39" t="s">
        <v>206</v>
      </c>
      <c r="F15" s="50" t="s">
        <v>677</v>
      </c>
      <c r="G15" s="47" t="s">
        <v>60</v>
      </c>
      <c r="H15" s="11">
        <v>3</v>
      </c>
      <c r="I15" s="11">
        <v>3</v>
      </c>
      <c r="J15" s="11"/>
      <c r="K15" s="11"/>
      <c r="L15" s="12"/>
      <c r="M15" s="11"/>
      <c r="N15" s="11"/>
      <c r="O15" s="11"/>
      <c r="P15" s="11"/>
      <c r="Q15" s="11"/>
      <c r="R15" s="45">
        <f t="shared" si="0"/>
        <v>6</v>
      </c>
      <c r="S15" s="13">
        <v>6</v>
      </c>
      <c r="T15" s="14"/>
      <c r="U15" s="15"/>
      <c r="V15" s="16"/>
    </row>
    <row r="16" spans="1:22" x14ac:dyDescent="0.25">
      <c r="A16" s="37" t="s">
        <v>204</v>
      </c>
      <c r="B16" s="39" t="s">
        <v>191</v>
      </c>
      <c r="C16" s="49" t="s">
        <v>59</v>
      </c>
      <c r="D16" s="50" t="s">
        <v>207</v>
      </c>
      <c r="E16" s="50" t="s">
        <v>208</v>
      </c>
      <c r="F16" s="50" t="s">
        <v>678</v>
      </c>
      <c r="G16" s="47" t="s">
        <v>60</v>
      </c>
      <c r="H16" s="11">
        <v>5</v>
      </c>
      <c r="I16" s="11">
        <v>1</v>
      </c>
      <c r="J16" s="11"/>
      <c r="K16" s="11"/>
      <c r="L16" s="12"/>
      <c r="M16" s="11"/>
      <c r="N16" s="11"/>
      <c r="O16" s="11"/>
      <c r="P16" s="11"/>
      <c r="Q16" s="11"/>
      <c r="R16" s="45">
        <f t="shared" si="0"/>
        <v>6</v>
      </c>
      <c r="S16" s="13">
        <v>6</v>
      </c>
      <c r="T16" s="14"/>
      <c r="U16" s="15"/>
      <c r="V16" s="16"/>
    </row>
    <row r="17" spans="1:22" x14ac:dyDescent="0.25">
      <c r="A17" s="37" t="s">
        <v>204</v>
      </c>
      <c r="B17" s="39" t="s">
        <v>191</v>
      </c>
      <c r="C17" s="49" t="s">
        <v>59</v>
      </c>
      <c r="D17" s="50" t="s">
        <v>209</v>
      </c>
      <c r="E17" s="50" t="s">
        <v>210</v>
      </c>
      <c r="F17" s="39" t="s">
        <v>679</v>
      </c>
      <c r="G17" s="47" t="s">
        <v>60</v>
      </c>
      <c r="H17" s="11">
        <v>3</v>
      </c>
      <c r="I17" s="11">
        <v>6</v>
      </c>
      <c r="J17" s="11"/>
      <c r="K17" s="11"/>
      <c r="L17" s="19"/>
      <c r="M17" s="17"/>
      <c r="N17" s="17"/>
      <c r="O17" s="17"/>
      <c r="P17" s="17"/>
      <c r="Q17" s="17"/>
      <c r="R17" s="45">
        <f t="shared" si="0"/>
        <v>9</v>
      </c>
      <c r="S17" s="13">
        <v>4</v>
      </c>
      <c r="T17" s="14"/>
      <c r="U17" s="15"/>
      <c r="V17" s="16"/>
    </row>
    <row r="18" spans="1:22" x14ac:dyDescent="0.25">
      <c r="A18" s="37" t="s">
        <v>211</v>
      </c>
      <c r="B18" s="39" t="s">
        <v>212</v>
      </c>
      <c r="C18" s="46" t="s">
        <v>59</v>
      </c>
      <c r="D18" s="39" t="s">
        <v>213</v>
      </c>
      <c r="E18" s="39" t="s">
        <v>214</v>
      </c>
      <c r="F18" s="50" t="s">
        <v>680</v>
      </c>
      <c r="G18" s="47" t="s">
        <v>60</v>
      </c>
      <c r="H18" s="11"/>
      <c r="I18" s="11"/>
      <c r="J18" s="11"/>
      <c r="K18" s="11"/>
      <c r="L18" s="12"/>
      <c r="M18" s="11"/>
      <c r="N18" s="11"/>
      <c r="O18" s="11"/>
      <c r="P18" s="11"/>
      <c r="Q18" s="11"/>
      <c r="R18" s="45">
        <f t="shared" si="0"/>
        <v>0</v>
      </c>
      <c r="S18" s="13">
        <v>0</v>
      </c>
      <c r="T18" s="14"/>
      <c r="U18" s="15"/>
      <c r="V18" s="16"/>
    </row>
    <row r="19" spans="1:22" x14ac:dyDescent="0.25">
      <c r="A19" s="37" t="s">
        <v>211</v>
      </c>
      <c r="B19" s="39" t="s">
        <v>212</v>
      </c>
      <c r="C19" s="49" t="s">
        <v>59</v>
      </c>
      <c r="D19" s="50" t="s">
        <v>74</v>
      </c>
      <c r="E19" s="50" t="s">
        <v>215</v>
      </c>
      <c r="F19" s="39" t="s">
        <v>681</v>
      </c>
      <c r="G19" s="47" t="s">
        <v>60</v>
      </c>
      <c r="H19" s="11"/>
      <c r="I19" s="11"/>
      <c r="J19" s="11"/>
      <c r="K19" s="11"/>
      <c r="L19" s="12"/>
      <c r="M19" s="11"/>
      <c r="N19" s="11"/>
      <c r="O19" s="11"/>
      <c r="P19" s="11"/>
      <c r="Q19" s="11"/>
      <c r="R19" s="45">
        <f t="shared" ref="R19:R34" si="1">SUM(H19:Q19)</f>
        <v>0</v>
      </c>
      <c r="S19" s="13">
        <v>0</v>
      </c>
      <c r="T19" s="14"/>
      <c r="U19" s="15"/>
      <c r="V19" s="16"/>
    </row>
    <row r="20" spans="1:22" x14ac:dyDescent="0.25">
      <c r="A20" s="37" t="s">
        <v>216</v>
      </c>
      <c r="B20" s="39" t="s">
        <v>217</v>
      </c>
      <c r="C20" s="51" t="s">
        <v>62</v>
      </c>
      <c r="D20" s="39" t="s">
        <v>218</v>
      </c>
      <c r="E20" s="39" t="s">
        <v>219</v>
      </c>
      <c r="F20" s="39" t="s">
        <v>682</v>
      </c>
      <c r="G20" s="47" t="s">
        <v>60</v>
      </c>
      <c r="H20" s="11">
        <v>12</v>
      </c>
      <c r="I20" s="11"/>
      <c r="J20" s="11"/>
      <c r="K20" s="11"/>
      <c r="L20" s="12"/>
      <c r="M20" s="11"/>
      <c r="N20" s="11"/>
      <c r="O20" s="11"/>
      <c r="P20" s="11"/>
      <c r="Q20" s="11"/>
      <c r="R20" s="45">
        <f t="shared" si="1"/>
        <v>12</v>
      </c>
      <c r="S20" s="13">
        <v>6</v>
      </c>
      <c r="T20" s="14"/>
      <c r="U20" s="15"/>
      <c r="V20" s="16"/>
    </row>
    <row r="21" spans="1:22" x14ac:dyDescent="0.25">
      <c r="A21" s="37" t="s">
        <v>220</v>
      </c>
      <c r="B21" s="39" t="s">
        <v>221</v>
      </c>
      <c r="C21" s="51" t="s">
        <v>62</v>
      </c>
      <c r="D21" s="39" t="s">
        <v>222</v>
      </c>
      <c r="E21" s="39" t="s">
        <v>223</v>
      </c>
      <c r="F21" s="39" t="s">
        <v>683</v>
      </c>
      <c r="G21" s="47" t="s">
        <v>60</v>
      </c>
      <c r="H21" s="11">
        <v>9</v>
      </c>
      <c r="I21" s="11">
        <v>3</v>
      </c>
      <c r="J21" s="11"/>
      <c r="K21" s="11"/>
      <c r="L21" s="12"/>
      <c r="M21" s="11"/>
      <c r="N21" s="11"/>
      <c r="O21" s="11"/>
      <c r="P21" s="11"/>
      <c r="Q21" s="11"/>
      <c r="R21" s="45">
        <f t="shared" si="1"/>
        <v>12</v>
      </c>
      <c r="S21" s="13">
        <v>8</v>
      </c>
      <c r="T21" s="14"/>
      <c r="U21" s="15"/>
      <c r="V21" s="16"/>
    </row>
    <row r="22" spans="1:22" x14ac:dyDescent="0.25">
      <c r="A22" s="37" t="s">
        <v>220</v>
      </c>
      <c r="B22" s="39" t="s">
        <v>221</v>
      </c>
      <c r="C22" s="51" t="s">
        <v>59</v>
      </c>
      <c r="D22" s="39" t="s">
        <v>224</v>
      </c>
      <c r="E22" s="39" t="s">
        <v>106</v>
      </c>
      <c r="F22" s="39" t="s">
        <v>684</v>
      </c>
      <c r="G22" s="47" t="s">
        <v>60</v>
      </c>
      <c r="H22" s="11">
        <v>3</v>
      </c>
      <c r="I22" s="11"/>
      <c r="J22" s="11"/>
      <c r="K22" s="11"/>
      <c r="L22" s="12"/>
      <c r="M22" s="11"/>
      <c r="N22" s="11"/>
      <c r="O22" s="11"/>
      <c r="P22" s="11"/>
      <c r="Q22" s="17"/>
      <c r="R22" s="45">
        <f t="shared" si="1"/>
        <v>3</v>
      </c>
      <c r="S22" s="13">
        <v>3</v>
      </c>
      <c r="T22" s="14"/>
      <c r="U22" s="15"/>
      <c r="V22" s="16"/>
    </row>
    <row r="23" spans="1:22" x14ac:dyDescent="0.25">
      <c r="A23" s="37" t="s">
        <v>220</v>
      </c>
      <c r="B23" s="39" t="s">
        <v>221</v>
      </c>
      <c r="C23" s="51" t="s">
        <v>62</v>
      </c>
      <c r="D23" s="39" t="s">
        <v>225</v>
      </c>
      <c r="E23" s="39" t="s">
        <v>226</v>
      </c>
      <c r="F23" s="39" t="s">
        <v>685</v>
      </c>
      <c r="G23" s="47" t="s">
        <v>60</v>
      </c>
      <c r="H23" s="11">
        <v>8</v>
      </c>
      <c r="I23" s="11">
        <v>4</v>
      </c>
      <c r="J23" s="11"/>
      <c r="K23" s="11"/>
      <c r="L23" s="12"/>
      <c r="M23" s="11"/>
      <c r="N23" s="11"/>
      <c r="O23" s="11"/>
      <c r="P23" s="11"/>
      <c r="Q23" s="11"/>
      <c r="R23" s="45">
        <f t="shared" si="1"/>
        <v>12</v>
      </c>
      <c r="S23" s="13">
        <v>8</v>
      </c>
      <c r="T23" s="14"/>
      <c r="U23" s="15"/>
      <c r="V23" s="16"/>
    </row>
    <row r="24" spans="1:22" x14ac:dyDescent="0.25">
      <c r="A24" s="37" t="s">
        <v>227</v>
      </c>
      <c r="B24" s="39" t="s">
        <v>228</v>
      </c>
      <c r="C24" s="46" t="s">
        <v>62</v>
      </c>
      <c r="D24" s="39" t="s">
        <v>229</v>
      </c>
      <c r="E24" s="39" t="s">
        <v>230</v>
      </c>
      <c r="F24" s="39" t="s">
        <v>686</v>
      </c>
      <c r="G24" s="47" t="s">
        <v>60</v>
      </c>
      <c r="H24" s="11">
        <v>16</v>
      </c>
      <c r="I24" s="11">
        <v>15</v>
      </c>
      <c r="J24" s="11"/>
      <c r="K24" s="11"/>
      <c r="L24" s="12"/>
      <c r="M24" s="11"/>
      <c r="N24" s="11"/>
      <c r="O24" s="11"/>
      <c r="P24" s="11"/>
      <c r="Q24" s="11"/>
      <c r="R24" s="45">
        <f t="shared" si="1"/>
        <v>31</v>
      </c>
      <c r="S24" s="13">
        <v>17</v>
      </c>
      <c r="T24" s="14"/>
      <c r="U24" s="15">
        <v>1</v>
      </c>
      <c r="V24" s="16">
        <v>1</v>
      </c>
    </row>
    <row r="25" spans="1:22" x14ac:dyDescent="0.25">
      <c r="A25" s="37" t="s">
        <v>227</v>
      </c>
      <c r="B25" s="39" t="s">
        <v>228</v>
      </c>
      <c r="C25" s="46" t="s">
        <v>62</v>
      </c>
      <c r="D25" s="39" t="s">
        <v>231</v>
      </c>
      <c r="E25" s="39" t="s">
        <v>232</v>
      </c>
      <c r="F25" s="52" t="s">
        <v>687</v>
      </c>
      <c r="G25" s="47" t="s">
        <v>60</v>
      </c>
      <c r="H25" s="11">
        <v>10</v>
      </c>
      <c r="I25" s="11">
        <v>10</v>
      </c>
      <c r="J25" s="11"/>
      <c r="K25" s="11"/>
      <c r="L25" s="12"/>
      <c r="M25" s="11"/>
      <c r="N25" s="11"/>
      <c r="O25" s="17"/>
      <c r="P25" s="17"/>
      <c r="Q25" s="17"/>
      <c r="R25" s="45">
        <f t="shared" si="1"/>
        <v>20</v>
      </c>
      <c r="S25" s="13">
        <v>6</v>
      </c>
      <c r="T25" s="14"/>
      <c r="U25" s="15">
        <v>4</v>
      </c>
      <c r="V25" s="16">
        <v>3</v>
      </c>
    </row>
    <row r="26" spans="1:22" x14ac:dyDescent="0.25">
      <c r="A26" s="37" t="s">
        <v>233</v>
      </c>
      <c r="B26" s="39" t="s">
        <v>234</v>
      </c>
      <c r="C26" s="46" t="s">
        <v>62</v>
      </c>
      <c r="D26" s="39" t="s">
        <v>235</v>
      </c>
      <c r="E26" s="39" t="s">
        <v>236</v>
      </c>
      <c r="F26" s="39" t="s">
        <v>688</v>
      </c>
      <c r="G26" s="47" t="s">
        <v>60</v>
      </c>
      <c r="H26" s="11">
        <v>8</v>
      </c>
      <c r="I26" s="11">
        <v>1</v>
      </c>
      <c r="J26" s="11"/>
      <c r="K26" s="11"/>
      <c r="L26" s="12"/>
      <c r="M26" s="11"/>
      <c r="N26" s="11"/>
      <c r="O26" s="11"/>
      <c r="P26" s="11"/>
      <c r="Q26" s="11"/>
      <c r="R26" s="45">
        <f t="shared" si="1"/>
        <v>9</v>
      </c>
      <c r="S26" s="13">
        <v>6</v>
      </c>
      <c r="T26" s="14"/>
      <c r="U26" s="15"/>
      <c r="V26" s="16"/>
    </row>
    <row r="27" spans="1:22" x14ac:dyDescent="0.25">
      <c r="A27" s="37" t="s">
        <v>233</v>
      </c>
      <c r="B27" s="39" t="s">
        <v>234</v>
      </c>
      <c r="C27" s="46" t="s">
        <v>59</v>
      </c>
      <c r="D27" s="52" t="s">
        <v>174</v>
      </c>
      <c r="E27" s="52" t="s">
        <v>237</v>
      </c>
      <c r="F27" s="39" t="s">
        <v>689</v>
      </c>
      <c r="G27" s="47" t="s">
        <v>60</v>
      </c>
      <c r="H27" s="11">
        <v>5</v>
      </c>
      <c r="I27" s="11">
        <v>8</v>
      </c>
      <c r="J27" s="11"/>
      <c r="K27" s="11"/>
      <c r="L27" s="12"/>
      <c r="M27" s="11"/>
      <c r="N27" s="11"/>
      <c r="O27" s="11"/>
      <c r="P27" s="11"/>
      <c r="Q27" s="11"/>
      <c r="R27" s="45">
        <f t="shared" si="1"/>
        <v>13</v>
      </c>
      <c r="S27" s="13">
        <v>10</v>
      </c>
      <c r="T27" s="14"/>
      <c r="U27" s="15">
        <v>5</v>
      </c>
      <c r="V27" s="16"/>
    </row>
    <row r="28" spans="1:22" x14ac:dyDescent="0.25">
      <c r="A28" s="37" t="s">
        <v>233</v>
      </c>
      <c r="B28" s="39" t="s">
        <v>234</v>
      </c>
      <c r="C28" s="46" t="s">
        <v>59</v>
      </c>
      <c r="D28" s="39" t="s">
        <v>238</v>
      </c>
      <c r="E28" s="39" t="s">
        <v>239</v>
      </c>
      <c r="F28" s="39" t="s">
        <v>690</v>
      </c>
      <c r="G28" s="47" t="s">
        <v>60</v>
      </c>
      <c r="H28" s="11"/>
      <c r="I28" s="11"/>
      <c r="J28" s="11"/>
      <c r="K28" s="11"/>
      <c r="L28" s="12"/>
      <c r="M28" s="11"/>
      <c r="N28" s="11"/>
      <c r="O28" s="11"/>
      <c r="P28" s="11"/>
      <c r="Q28" s="11"/>
      <c r="R28" s="45">
        <f t="shared" si="1"/>
        <v>0</v>
      </c>
      <c r="S28" s="13">
        <v>0</v>
      </c>
      <c r="T28" s="14"/>
      <c r="U28" s="15"/>
      <c r="V28" s="16"/>
    </row>
    <row r="29" spans="1:22" x14ac:dyDescent="0.25">
      <c r="A29" s="37" t="s">
        <v>233</v>
      </c>
      <c r="B29" s="39" t="s">
        <v>234</v>
      </c>
      <c r="C29" s="46" t="s">
        <v>59</v>
      </c>
      <c r="D29" s="39" t="s">
        <v>240</v>
      </c>
      <c r="E29" s="39" t="s">
        <v>241</v>
      </c>
      <c r="F29" s="39" t="s">
        <v>691</v>
      </c>
      <c r="G29" s="47" t="s">
        <v>60</v>
      </c>
      <c r="H29" s="11">
        <v>0</v>
      </c>
      <c r="I29" s="11">
        <v>2</v>
      </c>
      <c r="J29" s="11"/>
      <c r="K29" s="11"/>
      <c r="L29" s="12"/>
      <c r="M29" s="11"/>
      <c r="N29" s="11"/>
      <c r="O29" s="11"/>
      <c r="P29" s="11"/>
      <c r="Q29" s="11"/>
      <c r="R29" s="45">
        <f t="shared" si="1"/>
        <v>2</v>
      </c>
      <c r="S29" s="13">
        <v>2</v>
      </c>
      <c r="T29" s="14"/>
      <c r="U29" s="15"/>
      <c r="V29" s="16"/>
    </row>
    <row r="30" spans="1:22" x14ac:dyDescent="0.25">
      <c r="A30" s="37" t="s">
        <v>242</v>
      </c>
      <c r="B30" s="39" t="s">
        <v>243</v>
      </c>
      <c r="C30" s="46" t="s">
        <v>62</v>
      </c>
      <c r="D30" s="39" t="s">
        <v>231</v>
      </c>
      <c r="E30" s="39" t="s">
        <v>244</v>
      </c>
      <c r="F30" s="39" t="s">
        <v>692</v>
      </c>
      <c r="G30" s="47" t="s">
        <v>60</v>
      </c>
      <c r="H30" s="11">
        <v>14</v>
      </c>
      <c r="I30" s="11">
        <v>4</v>
      </c>
      <c r="J30" s="11"/>
      <c r="K30" s="11"/>
      <c r="L30" s="12"/>
      <c r="M30" s="11"/>
      <c r="N30" s="11"/>
      <c r="O30" s="11"/>
      <c r="P30" s="11"/>
      <c r="Q30" s="11"/>
      <c r="R30" s="45">
        <f t="shared" si="1"/>
        <v>18</v>
      </c>
      <c r="S30" s="13">
        <v>15</v>
      </c>
      <c r="T30" s="14"/>
      <c r="U30" s="15"/>
      <c r="V30" s="16">
        <v>4</v>
      </c>
    </row>
    <row r="31" spans="1:22" x14ac:dyDescent="0.25">
      <c r="A31" s="37" t="s">
        <v>242</v>
      </c>
      <c r="B31" s="39" t="s">
        <v>243</v>
      </c>
      <c r="C31" s="46" t="s">
        <v>59</v>
      </c>
      <c r="D31" s="39" t="s">
        <v>245</v>
      </c>
      <c r="E31" s="39" t="s">
        <v>246</v>
      </c>
      <c r="F31" s="39" t="s">
        <v>693</v>
      </c>
      <c r="G31" s="47" t="s">
        <v>60</v>
      </c>
      <c r="H31" s="11">
        <v>2</v>
      </c>
      <c r="I31" s="11">
        <v>6</v>
      </c>
      <c r="J31" s="11"/>
      <c r="K31" s="11"/>
      <c r="L31" s="12"/>
      <c r="M31" s="11"/>
      <c r="N31" s="11"/>
      <c r="O31" s="11"/>
      <c r="P31" s="11"/>
      <c r="Q31" s="11"/>
      <c r="R31" s="45">
        <f t="shared" si="1"/>
        <v>8</v>
      </c>
      <c r="S31" s="13">
        <v>7</v>
      </c>
      <c r="T31" s="14"/>
      <c r="U31" s="15"/>
      <c r="V31" s="16"/>
    </row>
    <row r="32" spans="1:22" x14ac:dyDescent="0.25">
      <c r="A32" s="37" t="s">
        <v>242</v>
      </c>
      <c r="B32" s="39" t="s">
        <v>243</v>
      </c>
      <c r="C32" s="46" t="s">
        <v>59</v>
      </c>
      <c r="D32" s="39" t="s">
        <v>247</v>
      </c>
      <c r="E32" s="39" t="s">
        <v>248</v>
      </c>
      <c r="F32" s="39" t="s">
        <v>694</v>
      </c>
      <c r="G32" s="47" t="s">
        <v>60</v>
      </c>
      <c r="H32" s="11"/>
      <c r="I32" s="11"/>
      <c r="J32" s="11"/>
      <c r="K32" s="11"/>
      <c r="L32" s="12"/>
      <c r="M32" s="11"/>
      <c r="N32" s="11"/>
      <c r="O32" s="11"/>
      <c r="P32" s="11"/>
      <c r="Q32" s="11"/>
      <c r="R32" s="45">
        <f t="shared" si="1"/>
        <v>0</v>
      </c>
      <c r="S32" s="13">
        <v>0</v>
      </c>
      <c r="T32" s="14"/>
      <c r="U32" s="15"/>
      <c r="V32" s="16"/>
    </row>
    <row r="33" spans="1:22" x14ac:dyDescent="0.25">
      <c r="A33" s="37" t="s">
        <v>249</v>
      </c>
      <c r="B33" s="39" t="s">
        <v>250</v>
      </c>
      <c r="C33" s="46" t="s">
        <v>62</v>
      </c>
      <c r="D33" s="39" t="s">
        <v>251</v>
      </c>
      <c r="E33" s="39" t="s">
        <v>252</v>
      </c>
      <c r="F33" s="39" t="s">
        <v>695</v>
      </c>
      <c r="G33" s="47" t="s">
        <v>60</v>
      </c>
      <c r="H33" s="11">
        <v>7</v>
      </c>
      <c r="I33" s="11">
        <v>15</v>
      </c>
      <c r="J33" s="11"/>
      <c r="K33" s="11"/>
      <c r="L33" s="12"/>
      <c r="M33" s="11"/>
      <c r="N33" s="11"/>
      <c r="O33" s="11"/>
      <c r="P33" s="11"/>
      <c r="Q33" s="11"/>
      <c r="R33" s="45">
        <f t="shared" si="1"/>
        <v>22</v>
      </c>
      <c r="S33" s="13">
        <v>15</v>
      </c>
      <c r="T33" s="14"/>
      <c r="U33" s="15">
        <v>1</v>
      </c>
      <c r="V33" s="16">
        <v>2</v>
      </c>
    </row>
    <row r="34" spans="1:22" x14ac:dyDescent="0.25">
      <c r="A34" s="37" t="s">
        <v>249</v>
      </c>
      <c r="B34" s="39" t="s">
        <v>250</v>
      </c>
      <c r="C34" s="46" t="s">
        <v>59</v>
      </c>
      <c r="D34" s="39" t="s">
        <v>253</v>
      </c>
      <c r="E34" s="39" t="s">
        <v>254</v>
      </c>
      <c r="F34" s="39" t="s">
        <v>696</v>
      </c>
      <c r="G34" s="47" t="s">
        <v>60</v>
      </c>
      <c r="H34" s="11">
        <v>3</v>
      </c>
      <c r="I34" s="11">
        <v>15</v>
      </c>
      <c r="J34" s="11"/>
      <c r="K34" s="11"/>
      <c r="L34" s="12"/>
      <c r="M34" s="11"/>
      <c r="N34" s="11"/>
      <c r="O34" s="11"/>
      <c r="P34" s="11"/>
      <c r="Q34" s="11"/>
      <c r="R34" s="45">
        <f t="shared" si="1"/>
        <v>18</v>
      </c>
      <c r="S34" s="13">
        <v>8</v>
      </c>
      <c r="T34" s="14"/>
      <c r="U34" s="15">
        <v>1</v>
      </c>
      <c r="V34" s="16">
        <v>4</v>
      </c>
    </row>
    <row r="35" spans="1:22" x14ac:dyDescent="0.25">
      <c r="A35" s="37" t="s">
        <v>255</v>
      </c>
      <c r="B35" s="39" t="s">
        <v>256</v>
      </c>
      <c r="C35" s="46" t="s">
        <v>62</v>
      </c>
      <c r="D35" s="39" t="s">
        <v>257</v>
      </c>
      <c r="E35" s="39" t="s">
        <v>258</v>
      </c>
      <c r="F35" s="39" t="s">
        <v>697</v>
      </c>
      <c r="G35" s="47" t="s">
        <v>60</v>
      </c>
      <c r="H35" s="11">
        <v>6</v>
      </c>
      <c r="I35" s="11">
        <v>1</v>
      </c>
      <c r="J35" s="11"/>
      <c r="K35" s="11"/>
      <c r="L35" s="12"/>
      <c r="M35" s="11"/>
      <c r="N35" s="11"/>
      <c r="O35" s="11"/>
      <c r="P35" s="11"/>
      <c r="Q35" s="11"/>
      <c r="R35" s="45">
        <f>SUM(H35:Q35)</f>
        <v>7</v>
      </c>
      <c r="S35" s="13">
        <v>5</v>
      </c>
      <c r="T35" s="14"/>
      <c r="U35" s="15"/>
      <c r="V35" s="16"/>
    </row>
    <row r="36" spans="1:22" x14ac:dyDescent="0.25">
      <c r="A36" s="37" t="s">
        <v>255</v>
      </c>
      <c r="B36" s="39" t="s">
        <v>256</v>
      </c>
      <c r="C36" s="46" t="s">
        <v>62</v>
      </c>
      <c r="D36" s="39" t="s">
        <v>259</v>
      </c>
      <c r="E36" s="39" t="s">
        <v>260</v>
      </c>
      <c r="F36" s="39" t="s">
        <v>698</v>
      </c>
      <c r="G36" s="47" t="s">
        <v>60</v>
      </c>
      <c r="H36" s="11">
        <v>1</v>
      </c>
      <c r="I36" s="11">
        <v>6</v>
      </c>
      <c r="J36" s="11"/>
      <c r="K36" s="11"/>
      <c r="L36" s="12"/>
      <c r="M36" s="11"/>
      <c r="N36" s="11"/>
      <c r="O36" s="11"/>
      <c r="P36" s="11"/>
      <c r="Q36" s="11"/>
      <c r="R36" s="45">
        <f t="shared" ref="R36:R49" si="2">SUM(H36:Q36)</f>
        <v>7</v>
      </c>
      <c r="S36" s="13">
        <v>3</v>
      </c>
      <c r="T36" s="14"/>
      <c r="U36" s="15"/>
      <c r="V36" s="16"/>
    </row>
    <row r="37" spans="1:22" x14ac:dyDescent="0.25">
      <c r="A37" s="37" t="s">
        <v>255</v>
      </c>
      <c r="B37" s="39" t="s">
        <v>256</v>
      </c>
      <c r="C37" s="46" t="s">
        <v>59</v>
      </c>
      <c r="D37" s="39" t="s">
        <v>74</v>
      </c>
      <c r="E37" s="39" t="s">
        <v>261</v>
      </c>
      <c r="F37" s="39" t="s">
        <v>699</v>
      </c>
      <c r="G37" s="47" t="s">
        <v>60</v>
      </c>
      <c r="H37" s="11"/>
      <c r="I37" s="11"/>
      <c r="J37" s="11"/>
      <c r="K37" s="11"/>
      <c r="L37" s="12"/>
      <c r="M37" s="11"/>
      <c r="N37" s="11"/>
      <c r="O37" s="11"/>
      <c r="P37" s="11"/>
      <c r="Q37" s="11"/>
      <c r="R37" s="45">
        <f t="shared" si="2"/>
        <v>0</v>
      </c>
      <c r="S37" s="13">
        <v>0</v>
      </c>
      <c r="T37" s="14"/>
      <c r="U37" s="15"/>
      <c r="V37" s="16"/>
    </row>
    <row r="38" spans="1:22" x14ac:dyDescent="0.25">
      <c r="A38" s="37" t="s">
        <v>255</v>
      </c>
      <c r="B38" s="39" t="s">
        <v>256</v>
      </c>
      <c r="C38" s="46" t="s">
        <v>59</v>
      </c>
      <c r="D38" s="39" t="s">
        <v>173</v>
      </c>
      <c r="E38" s="39" t="s">
        <v>262</v>
      </c>
      <c r="F38" s="39" t="s">
        <v>700</v>
      </c>
      <c r="G38" s="47" t="s">
        <v>60</v>
      </c>
      <c r="H38" s="11">
        <v>2</v>
      </c>
      <c r="I38" s="11">
        <v>2</v>
      </c>
      <c r="J38" s="11"/>
      <c r="K38" s="11"/>
      <c r="L38" s="12"/>
      <c r="M38" s="11"/>
      <c r="N38" s="11"/>
      <c r="O38" s="11"/>
      <c r="P38" s="11"/>
      <c r="Q38" s="11"/>
      <c r="R38" s="45">
        <f t="shared" si="2"/>
        <v>4</v>
      </c>
      <c r="S38" s="13">
        <v>2</v>
      </c>
      <c r="T38" s="14"/>
      <c r="U38" s="15"/>
      <c r="V38" s="16"/>
    </row>
    <row r="39" spans="1:22" x14ac:dyDescent="0.25">
      <c r="A39" s="37" t="s">
        <v>255</v>
      </c>
      <c r="B39" s="39" t="s">
        <v>256</v>
      </c>
      <c r="C39" s="46" t="s">
        <v>62</v>
      </c>
      <c r="D39" s="39" t="s">
        <v>263</v>
      </c>
      <c r="E39" s="39" t="s">
        <v>264</v>
      </c>
      <c r="F39" s="39" t="s">
        <v>701</v>
      </c>
      <c r="G39" s="47" t="s">
        <v>60</v>
      </c>
      <c r="H39" s="11"/>
      <c r="I39" s="11"/>
      <c r="J39" s="11"/>
      <c r="K39" s="11"/>
      <c r="L39" s="12"/>
      <c r="M39" s="11"/>
      <c r="N39" s="11"/>
      <c r="O39" s="11"/>
      <c r="P39" s="11"/>
      <c r="Q39" s="11"/>
      <c r="R39" s="45">
        <f t="shared" si="2"/>
        <v>0</v>
      </c>
      <c r="S39" s="13">
        <v>0</v>
      </c>
      <c r="T39" s="14"/>
      <c r="U39" s="15"/>
      <c r="V39" s="16"/>
    </row>
    <row r="40" spans="1:22" x14ac:dyDescent="0.25">
      <c r="A40" s="37" t="s">
        <v>255</v>
      </c>
      <c r="B40" s="39" t="s">
        <v>256</v>
      </c>
      <c r="C40" s="46" t="s">
        <v>59</v>
      </c>
      <c r="D40" s="39" t="s">
        <v>98</v>
      </c>
      <c r="E40" s="39" t="s">
        <v>265</v>
      </c>
      <c r="F40" s="39"/>
      <c r="G40" s="47" t="s">
        <v>60</v>
      </c>
      <c r="H40" s="11" t="s">
        <v>466</v>
      </c>
      <c r="I40" s="11" t="s">
        <v>466</v>
      </c>
      <c r="J40" s="11" t="s">
        <v>466</v>
      </c>
      <c r="K40" s="11" t="s">
        <v>466</v>
      </c>
      <c r="L40" s="12" t="s">
        <v>466</v>
      </c>
      <c r="M40" s="11" t="s">
        <v>466</v>
      </c>
      <c r="N40" s="11" t="s">
        <v>466</v>
      </c>
      <c r="O40" s="11" t="s">
        <v>466</v>
      </c>
      <c r="P40" s="11" t="s">
        <v>466</v>
      </c>
      <c r="Q40" s="11" t="s">
        <v>466</v>
      </c>
      <c r="R40" s="45">
        <f t="shared" si="2"/>
        <v>0</v>
      </c>
      <c r="S40" s="13">
        <v>0</v>
      </c>
      <c r="T40" s="14"/>
      <c r="U40" s="15"/>
      <c r="V40" s="16"/>
    </row>
    <row r="41" spans="1:22" x14ac:dyDescent="0.25">
      <c r="A41" s="37" t="s">
        <v>255</v>
      </c>
      <c r="B41" s="39" t="s">
        <v>256</v>
      </c>
      <c r="C41" s="46" t="s">
        <v>59</v>
      </c>
      <c r="D41" s="39" t="s">
        <v>266</v>
      </c>
      <c r="E41" s="39" t="s">
        <v>267</v>
      </c>
      <c r="F41" s="39" t="s">
        <v>702</v>
      </c>
      <c r="G41" s="47" t="s">
        <v>60</v>
      </c>
      <c r="H41" s="11">
        <v>4</v>
      </c>
      <c r="I41" s="11"/>
      <c r="J41" s="11"/>
      <c r="K41" s="11"/>
      <c r="L41" s="12"/>
      <c r="M41" s="11"/>
      <c r="N41" s="11"/>
      <c r="O41" s="11"/>
      <c r="P41" s="11"/>
      <c r="Q41" s="11"/>
      <c r="R41" s="45">
        <f t="shared" si="2"/>
        <v>4</v>
      </c>
      <c r="S41" s="13">
        <v>0</v>
      </c>
      <c r="T41" s="14"/>
      <c r="U41" s="15"/>
      <c r="V41" s="16"/>
    </row>
    <row r="42" spans="1:22" x14ac:dyDescent="0.25">
      <c r="A42" s="37" t="s">
        <v>255</v>
      </c>
      <c r="B42" s="39" t="s">
        <v>256</v>
      </c>
      <c r="C42" s="46" t="s">
        <v>59</v>
      </c>
      <c r="D42" s="39" t="s">
        <v>268</v>
      </c>
      <c r="E42" s="39" t="s">
        <v>269</v>
      </c>
      <c r="F42" s="39" t="s">
        <v>703</v>
      </c>
      <c r="G42" s="47" t="s">
        <v>60</v>
      </c>
      <c r="H42" s="11"/>
      <c r="I42" s="11"/>
      <c r="J42" s="11"/>
      <c r="K42" s="11"/>
      <c r="L42" s="12"/>
      <c r="M42" s="11"/>
      <c r="N42" s="11"/>
      <c r="O42" s="11"/>
      <c r="P42" s="11"/>
      <c r="Q42" s="11"/>
      <c r="R42" s="45">
        <f t="shared" si="2"/>
        <v>0</v>
      </c>
      <c r="S42" s="13">
        <v>0</v>
      </c>
      <c r="T42" s="14"/>
      <c r="U42" s="15"/>
      <c r="V42" s="16"/>
    </row>
    <row r="43" spans="1:22" x14ac:dyDescent="0.25">
      <c r="A43" s="37" t="s">
        <v>255</v>
      </c>
      <c r="B43" s="39" t="s">
        <v>256</v>
      </c>
      <c r="C43" s="46" t="s">
        <v>59</v>
      </c>
      <c r="D43" s="39" t="s">
        <v>704</v>
      </c>
      <c r="E43" s="39" t="s">
        <v>269</v>
      </c>
      <c r="F43" s="39" t="s">
        <v>705</v>
      </c>
      <c r="G43" s="47" t="s">
        <v>60</v>
      </c>
      <c r="H43" s="11"/>
      <c r="I43" s="11"/>
      <c r="J43" s="11"/>
      <c r="K43" s="11"/>
      <c r="L43" s="12"/>
      <c r="M43" s="11"/>
      <c r="N43" s="11"/>
      <c r="O43" s="11"/>
      <c r="P43" s="11"/>
      <c r="Q43" s="11"/>
      <c r="R43" s="45">
        <f t="shared" si="2"/>
        <v>0</v>
      </c>
      <c r="S43" s="13">
        <v>0</v>
      </c>
      <c r="T43" s="14"/>
      <c r="U43" s="15"/>
      <c r="V43" s="16"/>
    </row>
    <row r="44" spans="1:22" x14ac:dyDescent="0.25">
      <c r="A44" s="37" t="s">
        <v>706</v>
      </c>
      <c r="B44" s="39" t="s">
        <v>707</v>
      </c>
      <c r="C44" s="46" t="s">
        <v>59</v>
      </c>
      <c r="D44" s="39" t="s">
        <v>708</v>
      </c>
      <c r="E44" s="39" t="s">
        <v>709</v>
      </c>
      <c r="F44" s="39" t="s">
        <v>710</v>
      </c>
      <c r="G44" s="47" t="s">
        <v>60</v>
      </c>
      <c r="H44" s="11"/>
      <c r="I44" s="11"/>
      <c r="J44" s="11"/>
      <c r="K44" s="11"/>
      <c r="L44" s="12"/>
      <c r="M44" s="11"/>
      <c r="N44" s="11"/>
      <c r="O44" s="11"/>
      <c r="P44" s="11"/>
      <c r="Q44" s="11"/>
      <c r="R44" s="45">
        <f t="shared" si="2"/>
        <v>0</v>
      </c>
      <c r="S44" s="13">
        <v>0</v>
      </c>
      <c r="T44" s="14"/>
      <c r="U44" s="15"/>
      <c r="V44" s="16"/>
    </row>
    <row r="45" spans="1:22" x14ac:dyDescent="0.25">
      <c r="A45" s="37" t="s">
        <v>706</v>
      </c>
      <c r="B45" s="39" t="s">
        <v>707</v>
      </c>
      <c r="C45" s="46" t="s">
        <v>59</v>
      </c>
      <c r="D45" s="39" t="s">
        <v>240</v>
      </c>
      <c r="E45" s="39" t="s">
        <v>711</v>
      </c>
      <c r="F45" s="39" t="s">
        <v>712</v>
      </c>
      <c r="G45" s="47" t="s">
        <v>60</v>
      </c>
      <c r="H45" s="11"/>
      <c r="I45" s="11"/>
      <c r="J45" s="11"/>
      <c r="K45" s="11"/>
      <c r="L45" s="12"/>
      <c r="M45" s="11"/>
      <c r="N45" s="11"/>
      <c r="O45" s="11"/>
      <c r="P45" s="11"/>
      <c r="Q45" s="11"/>
      <c r="R45" s="45">
        <f t="shared" si="2"/>
        <v>0</v>
      </c>
      <c r="S45" s="13">
        <v>0</v>
      </c>
      <c r="T45" s="14"/>
      <c r="U45" s="15"/>
      <c r="V45" s="16"/>
    </row>
    <row r="46" spans="1:22" x14ac:dyDescent="0.25">
      <c r="A46" s="37"/>
      <c r="B46" s="39"/>
      <c r="C46" s="46"/>
      <c r="D46" s="39"/>
      <c r="E46" s="39"/>
      <c r="F46" s="39"/>
      <c r="G46" s="47"/>
      <c r="H46" s="11"/>
      <c r="I46" s="11"/>
      <c r="J46" s="11"/>
      <c r="K46" s="11"/>
      <c r="L46" s="12"/>
      <c r="M46" s="11"/>
      <c r="N46" s="11"/>
      <c r="O46" s="11"/>
      <c r="P46" s="11"/>
      <c r="Q46" s="11"/>
      <c r="R46" s="45">
        <f t="shared" si="2"/>
        <v>0</v>
      </c>
      <c r="S46" s="13">
        <v>0</v>
      </c>
      <c r="T46" s="14"/>
      <c r="U46" s="15"/>
      <c r="V46" s="16"/>
    </row>
    <row r="47" spans="1:22" x14ac:dyDescent="0.25">
      <c r="A47" s="37"/>
      <c r="B47" s="39"/>
      <c r="C47" s="46"/>
      <c r="D47" s="39"/>
      <c r="E47" s="39"/>
      <c r="F47" s="39"/>
      <c r="G47" s="47"/>
      <c r="H47" s="11"/>
      <c r="I47" s="11"/>
      <c r="J47" s="11"/>
      <c r="K47" s="11"/>
      <c r="L47" s="12"/>
      <c r="M47" s="11"/>
      <c r="N47" s="11"/>
      <c r="O47" s="11"/>
      <c r="P47" s="11"/>
      <c r="Q47" s="11"/>
      <c r="R47" s="45">
        <f t="shared" si="2"/>
        <v>0</v>
      </c>
      <c r="S47" s="13">
        <v>0</v>
      </c>
      <c r="T47" s="14"/>
      <c r="U47" s="15"/>
      <c r="V47" s="16"/>
    </row>
    <row r="48" spans="1:22" x14ac:dyDescent="0.25">
      <c r="A48" s="37"/>
      <c r="B48" s="39"/>
      <c r="C48" s="46"/>
      <c r="D48" s="39"/>
      <c r="E48" s="39"/>
      <c r="F48" s="39"/>
      <c r="G48" s="47"/>
      <c r="H48" s="11"/>
      <c r="I48" s="11"/>
      <c r="J48" s="11"/>
      <c r="K48" s="11"/>
      <c r="L48" s="12"/>
      <c r="M48" s="11"/>
      <c r="N48" s="11"/>
      <c r="O48" s="11"/>
      <c r="P48" s="11"/>
      <c r="Q48" s="11"/>
      <c r="R48" s="45">
        <f t="shared" si="2"/>
        <v>0</v>
      </c>
      <c r="S48" s="13">
        <v>0</v>
      </c>
      <c r="T48" s="14"/>
      <c r="U48" s="15"/>
      <c r="V48" s="16"/>
    </row>
    <row r="49" spans="1:22" x14ac:dyDescent="0.25">
      <c r="A49" s="37"/>
      <c r="B49" s="39"/>
      <c r="C49" s="46"/>
      <c r="D49" s="39"/>
      <c r="E49" s="39"/>
      <c r="F49" s="39"/>
      <c r="G49" s="47"/>
      <c r="H49" s="11"/>
      <c r="I49" s="11"/>
      <c r="J49" s="11"/>
      <c r="K49" s="11"/>
      <c r="L49" s="12"/>
      <c r="M49" s="11"/>
      <c r="N49" s="11"/>
      <c r="O49" s="11"/>
      <c r="P49" s="11"/>
      <c r="Q49" s="11"/>
      <c r="R49" s="45">
        <f t="shared" si="2"/>
        <v>0</v>
      </c>
      <c r="S49" s="13">
        <v>0</v>
      </c>
      <c r="T49" s="14"/>
      <c r="U49" s="15"/>
      <c r="V49" s="16"/>
    </row>
    <row r="50" spans="1:22" x14ac:dyDescent="0.25">
      <c r="A50" s="37"/>
      <c r="B50" s="39"/>
      <c r="C50" s="46"/>
      <c r="D50" s="39"/>
      <c r="E50" s="39"/>
      <c r="F50" s="39"/>
      <c r="G50" s="47"/>
      <c r="H50" s="11"/>
      <c r="I50" s="11"/>
      <c r="J50" s="11"/>
      <c r="K50" s="11"/>
      <c r="L50" s="12"/>
      <c r="M50" s="11"/>
      <c r="N50" s="11"/>
      <c r="O50" s="11"/>
      <c r="P50" s="11"/>
      <c r="Q50" s="11"/>
      <c r="R50" s="45">
        <f>SUM(H50:Q50)</f>
        <v>0</v>
      </c>
      <c r="S50" s="13">
        <v>0</v>
      </c>
      <c r="T50" s="14"/>
      <c r="U50" s="15"/>
      <c r="V50" s="16"/>
    </row>
    <row r="51" spans="1:22" x14ac:dyDescent="0.25">
      <c r="B51" s="35" t="s">
        <v>124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22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22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22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22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22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1:22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22" x14ac:dyDescent="0.25">
      <c r="B58" s="35"/>
      <c r="C58" s="35" t="s">
        <v>46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22" x14ac:dyDescent="0.25">
      <c r="B59" s="35" t="s">
        <v>38</v>
      </c>
      <c r="C59" s="35" t="s">
        <v>39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22" x14ac:dyDescent="0.25">
      <c r="B60" s="35" t="s">
        <v>17</v>
      </c>
      <c r="C60" s="35" t="s">
        <v>40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22" x14ac:dyDescent="0.25">
      <c r="B61" s="35"/>
      <c r="C61" s="35" t="s">
        <v>41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22" x14ac:dyDescent="0.2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22" x14ac:dyDescent="0.25">
      <c r="B63" s="35" t="s">
        <v>42</v>
      </c>
      <c r="C63" s="35" t="s">
        <v>43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22" x14ac:dyDescent="0.25">
      <c r="B64" s="35"/>
      <c r="C64" s="35" t="s">
        <v>44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2:14" x14ac:dyDescent="0.25">
      <c r="B65" s="35"/>
      <c r="C65" s="35" t="s">
        <v>45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2:14" x14ac:dyDescent="0.25">
      <c r="B66" s="35"/>
      <c r="C66" s="35" t="s">
        <v>46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</sheetData>
  <conditionalFormatting sqref="C2:C50">
    <cfRule type="cellIs" dxfId="59" priority="3" operator="equal">
      <formula>"Pinnacle"</formula>
    </cfRule>
    <cfRule type="cellIs" dxfId="58" priority="4" operator="equal">
      <formula>"Charter"</formula>
    </cfRule>
    <cfRule type="cellIs" dxfId="57" priority="5" operator="equal">
      <formula>"Repeat"</formula>
    </cfRule>
    <cfRule type="cellIs" dxfId="56" priority="6" operator="equal">
      <formula>"First Time"</formula>
    </cfRule>
  </conditionalFormatting>
  <conditionalFormatting sqref="G2:G50">
    <cfRule type="cellIs" dxfId="55" priority="1" operator="equal">
      <formula>"NO"</formula>
    </cfRule>
    <cfRule type="cellIs" dxfId="54" priority="2" operator="equal">
      <formula>"YES"</formula>
    </cfRule>
  </conditionalFormatting>
  <conditionalFormatting sqref="T2:T50">
    <cfRule type="cellIs" dxfId="53" priority="9" operator="equal">
      <formula>"Qualified"</formula>
    </cfRule>
    <cfRule type="cellIs" dxfId="52" priority="10" operator="equal">
      <formula>"Not-Qualified"</formula>
    </cfRule>
  </conditionalFormatting>
  <conditionalFormatting sqref="U2:U50">
    <cfRule type="cellIs" dxfId="51" priority="8" operator="between">
      <formula>1</formula>
      <formula>5</formula>
    </cfRule>
  </conditionalFormatting>
  <conditionalFormatting sqref="V2:V50">
    <cfRule type="cellIs" dxfId="50" priority="7" operator="between">
      <formula>1</formula>
      <formula>5</formula>
    </cfRule>
  </conditionalFormatting>
  <dataValidations count="4">
    <dataValidation type="list" allowBlank="1" showInputMessage="1" showErrorMessage="1" sqref="T2:T50" xr:uid="{5134E408-E86E-4763-85E8-6E49D7D7470E}">
      <formula1>"Qualified, Not-Qualified"</formula1>
    </dataValidation>
    <dataValidation type="list" allowBlank="1" showInputMessage="1" showErrorMessage="1" sqref="G2:G50" xr:uid="{DAF3A531-D17F-4552-9412-4967E0E5E002}">
      <formula1>"YES, NO"</formula1>
    </dataValidation>
    <dataValidation type="list" allowBlank="1" showInputMessage="1" showErrorMessage="1" sqref="U2:V50" xr:uid="{B267DC88-1802-4C80-B600-57024E6DD84F}">
      <formula1>"1,2,3,4,5"</formula1>
    </dataValidation>
    <dataValidation type="list" allowBlank="1" showInputMessage="1" showErrorMessage="1" sqref="C2:C50" xr:uid="{83A71A2C-32D0-4F3F-9B46-1932205D50CF}">
      <formula1>"First Time, Repeat, Charter, Pinnacle"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B6E95-B755-4D45-9230-BC832ED12A4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24FD8-D2FC-46C6-B1AE-6DC48A28BD80}">
  <dimension ref="A1:U58"/>
  <sheetViews>
    <sheetView workbookViewId="0">
      <selection activeCell="M20" sqref="M20"/>
    </sheetView>
  </sheetViews>
  <sheetFormatPr defaultRowHeight="15" x14ac:dyDescent="0.25"/>
  <cols>
    <col min="1" max="1" width="11.85546875" customWidth="1"/>
    <col min="3" max="3" width="12.28515625" customWidth="1"/>
    <col min="5" max="5" width="11.7109375" customWidth="1"/>
    <col min="17" max="17" width="10.28515625" customWidth="1"/>
    <col min="18" max="18" width="12" customWidth="1"/>
    <col min="19" max="19" width="12.42578125" customWidth="1"/>
    <col min="20" max="20" width="11.7109375" customWidth="1"/>
  </cols>
  <sheetData>
    <row r="1" spans="1:21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1" x14ac:dyDescent="0.25">
      <c r="A2" s="37" t="s">
        <v>628</v>
      </c>
      <c r="B2" s="39" t="s">
        <v>629</v>
      </c>
      <c r="C2" s="46" t="s">
        <v>62</v>
      </c>
      <c r="D2" s="39" t="s">
        <v>630</v>
      </c>
      <c r="E2" s="39" t="s">
        <v>631</v>
      </c>
      <c r="F2" s="47" t="s">
        <v>60</v>
      </c>
      <c r="G2" s="11">
        <v>5</v>
      </c>
      <c r="H2" s="11">
        <v>5</v>
      </c>
      <c r="I2" s="11"/>
      <c r="J2" s="11"/>
      <c r="K2" s="12"/>
      <c r="L2" s="11"/>
      <c r="M2" s="11"/>
      <c r="N2" s="11"/>
      <c r="O2" s="11"/>
      <c r="P2" s="11"/>
      <c r="Q2" s="45">
        <f t="shared" ref="Q2:Q18" si="0">SUM(G2:P2)</f>
        <v>10</v>
      </c>
      <c r="R2" s="13">
        <v>5</v>
      </c>
      <c r="S2" s="14" t="s">
        <v>61</v>
      </c>
      <c r="T2" s="15">
        <v>5</v>
      </c>
      <c r="U2" s="16">
        <v>5</v>
      </c>
    </row>
    <row r="3" spans="1:21" x14ac:dyDescent="0.25">
      <c r="A3" s="37" t="s">
        <v>628</v>
      </c>
      <c r="B3" s="40" t="s">
        <v>629</v>
      </c>
      <c r="C3" s="48" t="s">
        <v>62</v>
      </c>
      <c r="D3" s="39" t="s">
        <v>632</v>
      </c>
      <c r="E3" s="39" t="s">
        <v>633</v>
      </c>
      <c r="F3" s="47" t="s">
        <v>60</v>
      </c>
      <c r="G3" s="11">
        <v>0</v>
      </c>
      <c r="H3" s="11">
        <v>2</v>
      </c>
      <c r="I3" s="11"/>
      <c r="J3" s="11"/>
      <c r="K3" s="12"/>
      <c r="L3" s="11"/>
      <c r="M3" s="11"/>
      <c r="N3" s="11"/>
      <c r="O3" s="11"/>
      <c r="P3" s="11"/>
      <c r="Q3" s="45">
        <f t="shared" si="0"/>
        <v>2</v>
      </c>
      <c r="R3" s="13">
        <v>0</v>
      </c>
      <c r="S3" s="14" t="s">
        <v>61</v>
      </c>
      <c r="T3" s="15"/>
      <c r="U3" s="16"/>
    </row>
    <row r="4" spans="1:21" x14ac:dyDescent="0.25">
      <c r="A4" s="37" t="s">
        <v>634</v>
      </c>
      <c r="B4" s="39" t="s">
        <v>480</v>
      </c>
      <c r="C4" s="46" t="s">
        <v>59</v>
      </c>
      <c r="D4" s="39" t="s">
        <v>334</v>
      </c>
      <c r="E4" s="39" t="s">
        <v>635</v>
      </c>
      <c r="F4" s="47" t="s">
        <v>60</v>
      </c>
      <c r="G4" s="11">
        <v>0</v>
      </c>
      <c r="H4" s="11"/>
      <c r="I4" s="11"/>
      <c r="J4" s="11"/>
      <c r="K4" s="12"/>
      <c r="L4" s="11"/>
      <c r="M4" s="11"/>
      <c r="N4" s="11"/>
      <c r="O4" s="11"/>
      <c r="P4" s="11"/>
      <c r="Q4" s="45">
        <f t="shared" si="0"/>
        <v>0</v>
      </c>
      <c r="R4" s="13">
        <v>0</v>
      </c>
      <c r="S4" s="14" t="s">
        <v>61</v>
      </c>
      <c r="T4" s="15"/>
      <c r="U4" s="16"/>
    </row>
    <row r="5" spans="1:21" x14ac:dyDescent="0.25">
      <c r="A5" s="37" t="s">
        <v>634</v>
      </c>
      <c r="B5" s="39" t="s">
        <v>480</v>
      </c>
      <c r="C5" s="46" t="s">
        <v>59</v>
      </c>
      <c r="D5" s="39" t="s">
        <v>140</v>
      </c>
      <c r="E5" s="39" t="s">
        <v>332</v>
      </c>
      <c r="F5" s="47" t="s">
        <v>60</v>
      </c>
      <c r="G5" s="11">
        <v>0</v>
      </c>
      <c r="H5" s="11">
        <v>5</v>
      </c>
      <c r="I5" s="11"/>
      <c r="J5" s="11"/>
      <c r="K5" s="12"/>
      <c r="L5" s="11"/>
      <c r="M5" s="11"/>
      <c r="N5" s="11"/>
      <c r="O5" s="11"/>
      <c r="P5" s="11"/>
      <c r="Q5" s="45">
        <f t="shared" si="0"/>
        <v>5</v>
      </c>
      <c r="R5" s="13">
        <v>3</v>
      </c>
      <c r="S5" s="14" t="s">
        <v>61</v>
      </c>
      <c r="T5" s="15">
        <v>5</v>
      </c>
      <c r="U5" s="16"/>
    </row>
    <row r="6" spans="1:21" x14ac:dyDescent="0.25">
      <c r="A6" s="37" t="s">
        <v>634</v>
      </c>
      <c r="B6" s="39" t="s">
        <v>480</v>
      </c>
      <c r="C6" s="46" t="s">
        <v>59</v>
      </c>
      <c r="D6" s="39" t="s">
        <v>127</v>
      </c>
      <c r="E6" s="39" t="s">
        <v>359</v>
      </c>
      <c r="F6" s="47" t="s">
        <v>60</v>
      </c>
      <c r="G6" s="11">
        <v>9</v>
      </c>
      <c r="H6" s="11">
        <v>11</v>
      </c>
      <c r="I6" s="11"/>
      <c r="J6" s="11"/>
      <c r="K6" s="12"/>
      <c r="L6" s="11"/>
      <c r="M6" s="11"/>
      <c r="N6" s="11"/>
      <c r="O6" s="11"/>
      <c r="P6" s="11"/>
      <c r="Q6" s="45">
        <f t="shared" si="0"/>
        <v>20</v>
      </c>
      <c r="R6" s="13">
        <v>14</v>
      </c>
      <c r="S6" s="14" t="s">
        <v>61</v>
      </c>
      <c r="T6" s="15">
        <v>1</v>
      </c>
      <c r="U6" s="16">
        <v>2</v>
      </c>
    </row>
    <row r="7" spans="1:21" x14ac:dyDescent="0.25">
      <c r="A7" s="37" t="s">
        <v>636</v>
      </c>
      <c r="B7" s="39" t="s">
        <v>637</v>
      </c>
      <c r="C7" s="46" t="s">
        <v>62</v>
      </c>
      <c r="D7" s="39" t="s">
        <v>638</v>
      </c>
      <c r="E7" s="39" t="s">
        <v>639</v>
      </c>
      <c r="F7" s="47" t="s">
        <v>60</v>
      </c>
      <c r="G7" s="11">
        <v>13</v>
      </c>
      <c r="H7" s="11"/>
      <c r="I7" s="11"/>
      <c r="J7" s="11"/>
      <c r="K7" s="12"/>
      <c r="L7" s="11"/>
      <c r="M7" s="11"/>
      <c r="N7" s="11"/>
      <c r="O7" s="11"/>
      <c r="P7" s="11"/>
      <c r="Q7" s="45">
        <f t="shared" si="0"/>
        <v>13</v>
      </c>
      <c r="R7" s="13">
        <v>4</v>
      </c>
      <c r="S7" s="14" t="s">
        <v>61</v>
      </c>
      <c r="T7" s="15"/>
      <c r="U7" s="16"/>
    </row>
    <row r="8" spans="1:21" x14ac:dyDescent="0.25">
      <c r="A8" s="37" t="s">
        <v>384</v>
      </c>
      <c r="B8" s="39" t="s">
        <v>331</v>
      </c>
      <c r="C8" s="46" t="s">
        <v>62</v>
      </c>
      <c r="D8" s="39" t="s">
        <v>489</v>
      </c>
      <c r="E8" s="39" t="s">
        <v>640</v>
      </c>
      <c r="F8" s="47" t="s">
        <v>60</v>
      </c>
      <c r="G8" s="11">
        <v>3</v>
      </c>
      <c r="H8" s="11">
        <v>6</v>
      </c>
      <c r="I8" s="11"/>
      <c r="J8" s="11"/>
      <c r="K8" s="12"/>
      <c r="L8" s="11"/>
      <c r="M8" s="11"/>
      <c r="N8" s="17"/>
      <c r="O8" s="11"/>
      <c r="P8" s="11"/>
      <c r="Q8" s="45">
        <f t="shared" si="0"/>
        <v>9</v>
      </c>
      <c r="R8" s="13">
        <v>4</v>
      </c>
      <c r="S8" s="14" t="s">
        <v>61</v>
      </c>
      <c r="T8" s="15">
        <v>4</v>
      </c>
      <c r="U8" s="16"/>
    </row>
    <row r="9" spans="1:21" x14ac:dyDescent="0.25">
      <c r="A9" s="37" t="s">
        <v>384</v>
      </c>
      <c r="B9" s="39" t="s">
        <v>331</v>
      </c>
      <c r="C9" s="46" t="s">
        <v>59</v>
      </c>
      <c r="D9" s="39" t="s">
        <v>641</v>
      </c>
      <c r="E9" s="39" t="s">
        <v>420</v>
      </c>
      <c r="F9" s="47" t="s">
        <v>60</v>
      </c>
      <c r="G9" s="11">
        <v>0</v>
      </c>
      <c r="H9" s="11">
        <v>0</v>
      </c>
      <c r="I9" s="11"/>
      <c r="J9" s="11"/>
      <c r="K9" s="12"/>
      <c r="L9" s="11"/>
      <c r="M9" s="11"/>
      <c r="N9" s="11"/>
      <c r="O9" s="11"/>
      <c r="P9" s="11"/>
      <c r="Q9" s="45">
        <f t="shared" si="0"/>
        <v>0</v>
      </c>
      <c r="R9" s="13">
        <v>0</v>
      </c>
      <c r="S9" s="14" t="s">
        <v>61</v>
      </c>
      <c r="T9" s="15"/>
      <c r="U9" s="16"/>
    </row>
    <row r="10" spans="1:21" x14ac:dyDescent="0.25">
      <c r="A10" s="37" t="s">
        <v>642</v>
      </c>
      <c r="B10" s="39" t="s">
        <v>638</v>
      </c>
      <c r="C10" s="46" t="s">
        <v>62</v>
      </c>
      <c r="D10" s="39" t="s">
        <v>643</v>
      </c>
      <c r="E10" s="39" t="s">
        <v>644</v>
      </c>
      <c r="F10" s="47" t="s">
        <v>60</v>
      </c>
      <c r="G10" s="11">
        <v>0</v>
      </c>
      <c r="H10" s="11">
        <v>2</v>
      </c>
      <c r="I10" s="11"/>
      <c r="J10" s="11"/>
      <c r="K10" s="12"/>
      <c r="L10" s="11"/>
      <c r="M10" s="11"/>
      <c r="N10" s="11"/>
      <c r="O10" s="11"/>
      <c r="P10" s="11"/>
      <c r="Q10" s="45">
        <f t="shared" si="0"/>
        <v>2</v>
      </c>
      <c r="R10" s="13">
        <v>0</v>
      </c>
      <c r="S10" s="14" t="s">
        <v>61</v>
      </c>
      <c r="T10" s="15"/>
      <c r="U10" s="16"/>
    </row>
    <row r="11" spans="1:21" x14ac:dyDescent="0.25">
      <c r="A11" s="37" t="s">
        <v>645</v>
      </c>
      <c r="B11" s="39" t="s">
        <v>646</v>
      </c>
      <c r="C11" s="46" t="s">
        <v>62</v>
      </c>
      <c r="D11" s="39" t="s">
        <v>647</v>
      </c>
      <c r="E11" s="39" t="s">
        <v>648</v>
      </c>
      <c r="F11" s="47" t="s">
        <v>60</v>
      </c>
      <c r="G11" s="11">
        <v>3</v>
      </c>
      <c r="H11" s="11">
        <v>7</v>
      </c>
      <c r="I11" s="11"/>
      <c r="J11" s="11"/>
      <c r="K11" s="12"/>
      <c r="L11" s="11"/>
      <c r="M11" s="11"/>
      <c r="N11" s="11"/>
      <c r="O11" s="17"/>
      <c r="P11" s="17"/>
      <c r="Q11" s="45">
        <f t="shared" si="0"/>
        <v>10</v>
      </c>
      <c r="R11" s="13">
        <v>4</v>
      </c>
      <c r="S11" s="14" t="s">
        <v>61</v>
      </c>
      <c r="T11" s="15">
        <v>3</v>
      </c>
      <c r="U11" s="16"/>
    </row>
    <row r="12" spans="1:21" x14ac:dyDescent="0.25">
      <c r="A12" s="37" t="s">
        <v>649</v>
      </c>
      <c r="B12" s="39" t="s">
        <v>650</v>
      </c>
      <c r="C12" s="49" t="s">
        <v>59</v>
      </c>
      <c r="D12" s="50" t="s">
        <v>651</v>
      </c>
      <c r="E12" s="50" t="s">
        <v>652</v>
      </c>
      <c r="F12" s="47" t="s">
        <v>60</v>
      </c>
      <c r="G12" s="11"/>
      <c r="H12" s="11">
        <v>1</v>
      </c>
      <c r="I12" s="11"/>
      <c r="J12" s="11"/>
      <c r="K12" s="12"/>
      <c r="L12" s="11"/>
      <c r="M12" s="11"/>
      <c r="N12" s="11"/>
      <c r="O12" s="11"/>
      <c r="P12" s="11"/>
      <c r="Q12" s="45">
        <f t="shared" si="0"/>
        <v>1</v>
      </c>
      <c r="R12" s="13">
        <v>1</v>
      </c>
      <c r="S12" s="14" t="s">
        <v>61</v>
      </c>
      <c r="T12" s="15"/>
      <c r="U12" s="16"/>
    </row>
    <row r="13" spans="1:21" x14ac:dyDescent="0.25">
      <c r="A13" s="37" t="s">
        <v>653</v>
      </c>
      <c r="B13" s="39" t="s">
        <v>654</v>
      </c>
      <c r="C13" s="46" t="s">
        <v>62</v>
      </c>
      <c r="D13" s="39" t="s">
        <v>558</v>
      </c>
      <c r="E13" s="39" t="s">
        <v>655</v>
      </c>
      <c r="F13" s="47" t="s">
        <v>67</v>
      </c>
      <c r="G13" s="11">
        <v>40</v>
      </c>
      <c r="H13" s="11">
        <v>4</v>
      </c>
      <c r="I13" s="11"/>
      <c r="J13" s="11"/>
      <c r="K13" s="12"/>
      <c r="L13" s="11"/>
      <c r="M13" s="11"/>
      <c r="N13" s="17"/>
      <c r="O13" s="18"/>
      <c r="P13" s="18"/>
      <c r="Q13" s="45">
        <f t="shared" si="0"/>
        <v>44</v>
      </c>
      <c r="R13" s="13">
        <v>40</v>
      </c>
      <c r="S13" s="14" t="s">
        <v>14</v>
      </c>
      <c r="T13" s="15"/>
      <c r="U13" s="16">
        <v>1</v>
      </c>
    </row>
    <row r="14" spans="1:21" x14ac:dyDescent="0.25">
      <c r="A14" s="37"/>
      <c r="B14" s="39"/>
      <c r="C14" s="46" t="s">
        <v>62</v>
      </c>
      <c r="D14" s="39" t="s">
        <v>656</v>
      </c>
      <c r="E14" s="39" t="s">
        <v>657</v>
      </c>
      <c r="F14" s="47" t="s">
        <v>67</v>
      </c>
      <c r="G14" s="11">
        <v>11</v>
      </c>
      <c r="H14" s="11">
        <v>5</v>
      </c>
      <c r="I14" s="11"/>
      <c r="J14" s="11"/>
      <c r="K14" s="12"/>
      <c r="L14" s="11"/>
      <c r="M14" s="11"/>
      <c r="N14" s="11"/>
      <c r="O14" s="11"/>
      <c r="P14" s="11"/>
      <c r="Q14" s="45">
        <f t="shared" si="0"/>
        <v>16</v>
      </c>
      <c r="R14" s="13">
        <v>11</v>
      </c>
      <c r="S14" s="14" t="s">
        <v>61</v>
      </c>
      <c r="T14" s="15"/>
      <c r="U14" s="16">
        <v>3</v>
      </c>
    </row>
    <row r="15" spans="1:21" x14ac:dyDescent="0.25">
      <c r="A15" s="37"/>
      <c r="B15" s="39"/>
      <c r="C15" s="49" t="s">
        <v>59</v>
      </c>
      <c r="D15" s="50" t="s">
        <v>658</v>
      </c>
      <c r="E15" s="50" t="s">
        <v>659</v>
      </c>
      <c r="F15" s="47" t="s">
        <v>67</v>
      </c>
      <c r="G15" s="11">
        <v>2</v>
      </c>
      <c r="H15" s="11">
        <v>9</v>
      </c>
      <c r="I15" s="11"/>
      <c r="J15" s="11"/>
      <c r="K15" s="12"/>
      <c r="L15" s="11"/>
      <c r="M15" s="11"/>
      <c r="N15" s="11"/>
      <c r="O15" s="11"/>
      <c r="P15" s="11"/>
      <c r="Q15" s="45">
        <f t="shared" si="0"/>
        <v>11</v>
      </c>
      <c r="R15" s="13">
        <v>9</v>
      </c>
      <c r="S15" s="14" t="s">
        <v>61</v>
      </c>
      <c r="T15" s="15">
        <v>2</v>
      </c>
      <c r="U15" s="16">
        <v>4</v>
      </c>
    </row>
    <row r="16" spans="1:21" x14ac:dyDescent="0.25">
      <c r="A16" s="37"/>
      <c r="B16" s="39"/>
      <c r="C16" s="49" t="s">
        <v>59</v>
      </c>
      <c r="D16" s="50" t="s">
        <v>660</v>
      </c>
      <c r="E16" s="50" t="s">
        <v>661</v>
      </c>
      <c r="F16" s="47" t="s">
        <v>67</v>
      </c>
      <c r="G16" s="11">
        <v>6</v>
      </c>
      <c r="H16" s="11">
        <v>6</v>
      </c>
      <c r="I16" s="11"/>
      <c r="J16" s="11"/>
      <c r="K16" s="12"/>
      <c r="L16" s="11"/>
      <c r="M16" s="11"/>
      <c r="N16" s="11"/>
      <c r="O16" s="11"/>
      <c r="P16" s="11"/>
      <c r="Q16" s="45">
        <f t="shared" si="0"/>
        <v>12</v>
      </c>
      <c r="R16" s="13">
        <v>11</v>
      </c>
      <c r="S16" s="14" t="s">
        <v>61</v>
      </c>
      <c r="T16" s="15">
        <v>4</v>
      </c>
      <c r="U16" s="16">
        <v>3</v>
      </c>
    </row>
    <row r="17" spans="1:21" x14ac:dyDescent="0.25">
      <c r="A17" s="37"/>
      <c r="B17" s="39"/>
      <c r="C17" s="46"/>
      <c r="D17" s="39"/>
      <c r="E17" s="39"/>
      <c r="F17" s="47"/>
      <c r="G17" s="11"/>
      <c r="H17" s="11"/>
      <c r="I17" s="11"/>
      <c r="J17" s="11"/>
      <c r="K17" s="19"/>
      <c r="L17" s="17"/>
      <c r="M17" s="17"/>
      <c r="N17" s="17"/>
      <c r="O17" s="17"/>
      <c r="P17" s="17"/>
      <c r="Q17" s="45">
        <f t="shared" si="0"/>
        <v>0</v>
      </c>
      <c r="R17" s="13">
        <v>0</v>
      </c>
      <c r="S17" s="14"/>
      <c r="T17" s="15"/>
      <c r="U17" s="16"/>
    </row>
    <row r="18" spans="1:21" x14ac:dyDescent="0.25">
      <c r="A18" s="37"/>
      <c r="B18" s="39"/>
      <c r="C18" s="49"/>
      <c r="D18" s="50"/>
      <c r="E18" s="50"/>
      <c r="F18" s="47"/>
      <c r="G18" s="11"/>
      <c r="H18" s="11"/>
      <c r="I18" s="11"/>
      <c r="J18" s="11"/>
      <c r="K18" s="12"/>
      <c r="L18" s="11"/>
      <c r="M18" s="11"/>
      <c r="N18" s="11"/>
      <c r="O18" s="11"/>
      <c r="P18" s="11"/>
      <c r="Q18" s="45">
        <f t="shared" si="0"/>
        <v>0</v>
      </c>
      <c r="R18" s="13">
        <v>0</v>
      </c>
      <c r="S18" s="14"/>
      <c r="T18" s="15"/>
      <c r="U18" s="16"/>
    </row>
    <row r="19" spans="1:21" x14ac:dyDescent="0.25">
      <c r="A19" s="37"/>
      <c r="B19" s="39"/>
      <c r="C19" s="51"/>
      <c r="D19" s="39"/>
      <c r="E19" s="39"/>
      <c r="F19" s="47"/>
      <c r="G19" s="11"/>
      <c r="H19" s="11"/>
      <c r="I19" s="11"/>
      <c r="J19" s="11"/>
      <c r="K19" s="12"/>
      <c r="L19" s="11"/>
      <c r="M19" s="11"/>
      <c r="N19" s="11"/>
      <c r="O19" s="11"/>
      <c r="P19" s="11"/>
      <c r="Q19" s="45">
        <f t="shared" ref="Q19:Q38" si="1">SUM(G19:P19)</f>
        <v>0</v>
      </c>
      <c r="R19" s="13">
        <v>0</v>
      </c>
      <c r="S19" s="14"/>
      <c r="T19" s="15"/>
      <c r="U19" s="16"/>
    </row>
    <row r="20" spans="1:21" x14ac:dyDescent="0.25">
      <c r="A20" s="37"/>
      <c r="B20" s="39"/>
      <c r="C20" s="51"/>
      <c r="D20" s="39"/>
      <c r="E20" s="39"/>
      <c r="F20" s="47"/>
      <c r="G20" s="11"/>
      <c r="H20" s="11"/>
      <c r="I20" s="11"/>
      <c r="J20" s="11"/>
      <c r="K20" s="12"/>
      <c r="L20" s="11"/>
      <c r="M20" s="11"/>
      <c r="N20" s="11"/>
      <c r="O20" s="11"/>
      <c r="P20" s="11"/>
      <c r="Q20" s="45">
        <f t="shared" si="1"/>
        <v>0</v>
      </c>
      <c r="R20" s="13">
        <v>0</v>
      </c>
      <c r="S20" s="14"/>
      <c r="T20" s="15"/>
      <c r="U20" s="16"/>
    </row>
    <row r="21" spans="1:21" x14ac:dyDescent="0.25">
      <c r="A21" s="37"/>
      <c r="B21" s="39"/>
      <c r="C21" s="51"/>
      <c r="D21" s="39"/>
      <c r="E21" s="39"/>
      <c r="F21" s="47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45">
        <f t="shared" si="1"/>
        <v>0</v>
      </c>
      <c r="R21" s="13">
        <v>0</v>
      </c>
      <c r="S21" s="14"/>
      <c r="T21" s="15"/>
      <c r="U21" s="16"/>
    </row>
    <row r="22" spans="1:21" x14ac:dyDescent="0.25">
      <c r="A22" s="37"/>
      <c r="B22" s="39"/>
      <c r="C22" s="51"/>
      <c r="D22" s="39"/>
      <c r="E22" s="39"/>
      <c r="F22" s="47"/>
      <c r="G22" s="11"/>
      <c r="H22" s="11"/>
      <c r="I22" s="11"/>
      <c r="J22" s="11"/>
      <c r="K22" s="12"/>
      <c r="L22" s="11"/>
      <c r="M22" s="11"/>
      <c r="N22" s="11"/>
      <c r="O22" s="11"/>
      <c r="P22" s="17"/>
      <c r="Q22" s="45">
        <f t="shared" si="1"/>
        <v>0</v>
      </c>
      <c r="R22" s="13">
        <v>0</v>
      </c>
      <c r="S22" s="14"/>
      <c r="T22" s="15"/>
      <c r="U22" s="16"/>
    </row>
    <row r="23" spans="1:21" x14ac:dyDescent="0.25">
      <c r="A23" s="37"/>
      <c r="B23" s="39"/>
      <c r="C23" s="46"/>
      <c r="D23" s="39"/>
      <c r="E23" s="39"/>
      <c r="F23" s="47"/>
      <c r="G23" s="11"/>
      <c r="H23" s="11"/>
      <c r="I23" s="11"/>
      <c r="J23" s="11"/>
      <c r="K23" s="12"/>
      <c r="L23" s="11"/>
      <c r="M23" s="11"/>
      <c r="N23" s="11"/>
      <c r="O23" s="11"/>
      <c r="P23" s="11"/>
      <c r="Q23" s="45">
        <f t="shared" si="1"/>
        <v>0</v>
      </c>
      <c r="R23" s="13">
        <v>0</v>
      </c>
      <c r="S23" s="14"/>
      <c r="T23" s="15"/>
      <c r="U23" s="16"/>
    </row>
    <row r="24" spans="1:21" x14ac:dyDescent="0.25">
      <c r="A24" s="37"/>
      <c r="B24" s="39"/>
      <c r="C24" s="46"/>
      <c r="D24" s="39"/>
      <c r="E24" s="39"/>
      <c r="F24" s="47"/>
      <c r="G24" s="11"/>
      <c r="H24" s="11"/>
      <c r="I24" s="11"/>
      <c r="J24" s="11"/>
      <c r="K24" s="12"/>
      <c r="L24" s="11"/>
      <c r="M24" s="11"/>
      <c r="N24" s="11"/>
      <c r="O24" s="11"/>
      <c r="P24" s="11"/>
      <c r="Q24" s="45">
        <f t="shared" si="1"/>
        <v>0</v>
      </c>
      <c r="R24" s="13">
        <v>0</v>
      </c>
      <c r="S24" s="14"/>
      <c r="T24" s="15"/>
      <c r="U24" s="16"/>
    </row>
    <row r="25" spans="1:21" x14ac:dyDescent="0.25">
      <c r="A25" s="37"/>
      <c r="B25" s="39"/>
      <c r="C25" s="46"/>
      <c r="D25" s="52"/>
      <c r="E25" s="52"/>
      <c r="F25" s="47"/>
      <c r="G25" s="11"/>
      <c r="H25" s="11"/>
      <c r="I25" s="11"/>
      <c r="J25" s="11"/>
      <c r="K25" s="12"/>
      <c r="L25" s="11"/>
      <c r="M25" s="11"/>
      <c r="N25" s="17"/>
      <c r="O25" s="17"/>
      <c r="P25" s="17"/>
      <c r="Q25" s="45">
        <f t="shared" si="1"/>
        <v>0</v>
      </c>
      <c r="R25" s="13">
        <v>0</v>
      </c>
      <c r="S25" s="14"/>
      <c r="T25" s="15"/>
      <c r="U25" s="16"/>
    </row>
    <row r="26" spans="1:21" x14ac:dyDescent="0.25">
      <c r="A26" s="37"/>
      <c r="B26" s="39"/>
      <c r="C26" s="46"/>
      <c r="D26" s="39"/>
      <c r="E26" s="39"/>
      <c r="F26" s="47"/>
      <c r="G26" s="11"/>
      <c r="H26" s="11"/>
      <c r="I26" s="11"/>
      <c r="J26" s="11"/>
      <c r="K26" s="12"/>
      <c r="L26" s="11"/>
      <c r="M26" s="11"/>
      <c r="N26" s="11"/>
      <c r="O26" s="11"/>
      <c r="P26" s="11"/>
      <c r="Q26" s="45">
        <f t="shared" si="1"/>
        <v>0</v>
      </c>
      <c r="R26" s="13">
        <v>0</v>
      </c>
      <c r="S26" s="14"/>
      <c r="T26" s="15"/>
      <c r="U26" s="16"/>
    </row>
    <row r="27" spans="1:21" x14ac:dyDescent="0.25">
      <c r="A27" s="37"/>
      <c r="B27" s="39"/>
      <c r="C27" s="46"/>
      <c r="D27" s="39"/>
      <c r="E27" s="39"/>
      <c r="F27" s="47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45">
        <f t="shared" si="1"/>
        <v>0</v>
      </c>
      <c r="R27" s="13">
        <v>0</v>
      </c>
      <c r="S27" s="14"/>
      <c r="T27" s="15"/>
      <c r="U27" s="16"/>
    </row>
    <row r="28" spans="1:21" x14ac:dyDescent="0.25">
      <c r="A28" s="37"/>
      <c r="B28" s="39"/>
      <c r="C28" s="46"/>
      <c r="D28" s="39"/>
      <c r="E28" s="39"/>
      <c r="F28" s="47"/>
      <c r="G28" s="11"/>
      <c r="H28" s="11"/>
      <c r="I28" s="11"/>
      <c r="J28" s="11"/>
      <c r="K28" s="12"/>
      <c r="L28" s="11"/>
      <c r="M28" s="11"/>
      <c r="N28" s="11"/>
      <c r="O28" s="11"/>
      <c r="P28" s="11"/>
      <c r="Q28" s="45">
        <f t="shared" si="1"/>
        <v>0</v>
      </c>
      <c r="R28" s="13">
        <v>0</v>
      </c>
      <c r="S28" s="14"/>
      <c r="T28" s="15"/>
      <c r="U28" s="16"/>
    </row>
    <row r="29" spans="1:21" x14ac:dyDescent="0.25">
      <c r="A29" s="37"/>
      <c r="B29" s="39"/>
      <c r="C29" s="46"/>
      <c r="D29" s="39"/>
      <c r="E29" s="39"/>
      <c r="F29" s="47"/>
      <c r="G29" s="11"/>
      <c r="H29" s="11"/>
      <c r="I29" s="11"/>
      <c r="J29" s="11"/>
      <c r="K29" s="12"/>
      <c r="L29" s="11"/>
      <c r="M29" s="11"/>
      <c r="N29" s="11"/>
      <c r="O29" s="11"/>
      <c r="P29" s="11"/>
      <c r="Q29" s="45">
        <f t="shared" si="1"/>
        <v>0</v>
      </c>
      <c r="R29" s="13">
        <v>0</v>
      </c>
      <c r="S29" s="14"/>
      <c r="T29" s="15"/>
      <c r="U29" s="16"/>
    </row>
    <row r="30" spans="1:21" x14ac:dyDescent="0.25">
      <c r="A30" s="37"/>
      <c r="B30" s="39"/>
      <c r="C30" s="46"/>
      <c r="D30" s="39"/>
      <c r="E30" s="39"/>
      <c r="F30" s="47"/>
      <c r="G30" s="11"/>
      <c r="H30" s="11"/>
      <c r="I30" s="11"/>
      <c r="J30" s="11"/>
      <c r="K30" s="12"/>
      <c r="L30" s="11"/>
      <c r="M30" s="11"/>
      <c r="N30" s="11"/>
      <c r="O30" s="11"/>
      <c r="P30" s="11"/>
      <c r="Q30" s="45">
        <f t="shared" si="1"/>
        <v>0</v>
      </c>
      <c r="R30" s="13">
        <v>0</v>
      </c>
      <c r="S30" s="14"/>
      <c r="T30" s="15"/>
      <c r="U30" s="16"/>
    </row>
    <row r="31" spans="1:21" x14ac:dyDescent="0.25">
      <c r="A31" s="37"/>
      <c r="B31" s="39"/>
      <c r="C31" s="46"/>
      <c r="D31" s="39"/>
      <c r="E31" s="39"/>
      <c r="F31" s="47"/>
      <c r="G31" s="11"/>
      <c r="H31" s="11"/>
      <c r="I31" s="11"/>
      <c r="J31" s="11"/>
      <c r="K31" s="12"/>
      <c r="L31" s="11"/>
      <c r="M31" s="11"/>
      <c r="N31" s="11"/>
      <c r="O31" s="11"/>
      <c r="P31" s="11"/>
      <c r="Q31" s="45">
        <f t="shared" si="1"/>
        <v>0</v>
      </c>
      <c r="R31" s="13">
        <v>0</v>
      </c>
      <c r="S31" s="14"/>
      <c r="T31" s="15"/>
      <c r="U31" s="16"/>
    </row>
    <row r="32" spans="1:21" x14ac:dyDescent="0.25">
      <c r="A32" s="37"/>
      <c r="B32" s="39"/>
      <c r="C32" s="46"/>
      <c r="D32" s="39"/>
      <c r="E32" s="39"/>
      <c r="F32" s="47"/>
      <c r="G32" s="11"/>
      <c r="H32" s="11"/>
      <c r="I32" s="11"/>
      <c r="J32" s="11"/>
      <c r="K32" s="12"/>
      <c r="L32" s="11"/>
      <c r="M32" s="11"/>
      <c r="N32" s="11"/>
      <c r="O32" s="11"/>
      <c r="P32" s="11"/>
      <c r="Q32" s="45">
        <f t="shared" si="1"/>
        <v>0</v>
      </c>
      <c r="R32" s="13">
        <v>0</v>
      </c>
      <c r="S32" s="14"/>
      <c r="T32" s="15"/>
      <c r="U32" s="16"/>
    </row>
    <row r="33" spans="1:21" x14ac:dyDescent="0.25">
      <c r="A33" s="37"/>
      <c r="B33" s="39"/>
      <c r="C33" s="46"/>
      <c r="D33" s="39"/>
      <c r="E33" s="39"/>
      <c r="F33" s="47"/>
      <c r="G33" s="11"/>
      <c r="H33" s="11"/>
      <c r="I33" s="11"/>
      <c r="J33" s="11"/>
      <c r="K33" s="12"/>
      <c r="L33" s="11"/>
      <c r="M33" s="11"/>
      <c r="N33" s="11"/>
      <c r="O33" s="11"/>
      <c r="P33" s="11"/>
      <c r="Q33" s="45">
        <f t="shared" si="1"/>
        <v>0</v>
      </c>
      <c r="R33" s="13">
        <v>0</v>
      </c>
      <c r="S33" s="14"/>
      <c r="T33" s="15"/>
      <c r="U33" s="16"/>
    </row>
    <row r="34" spans="1:21" x14ac:dyDescent="0.25">
      <c r="A34" s="37"/>
      <c r="B34" s="39"/>
      <c r="C34" s="46"/>
      <c r="D34" s="39"/>
      <c r="E34" s="39"/>
      <c r="F34" s="47"/>
      <c r="G34" s="11"/>
      <c r="H34" s="11"/>
      <c r="I34" s="11"/>
      <c r="J34" s="11"/>
      <c r="K34" s="12"/>
      <c r="L34" s="11"/>
      <c r="M34" s="11"/>
      <c r="N34" s="11"/>
      <c r="O34" s="11"/>
      <c r="P34" s="11"/>
      <c r="Q34" s="45">
        <f t="shared" si="1"/>
        <v>0</v>
      </c>
      <c r="R34" s="13">
        <v>0</v>
      </c>
      <c r="S34" s="14"/>
      <c r="T34" s="15"/>
      <c r="U34" s="16"/>
    </row>
    <row r="35" spans="1:21" x14ac:dyDescent="0.25">
      <c r="A35" s="37"/>
      <c r="B35" s="39"/>
      <c r="C35" s="46"/>
      <c r="D35" s="39"/>
      <c r="E35" s="39"/>
      <c r="F35" s="47"/>
      <c r="G35" s="11"/>
      <c r="H35" s="11"/>
      <c r="I35" s="11"/>
      <c r="J35" s="11"/>
      <c r="K35" s="12"/>
      <c r="L35" s="11"/>
      <c r="M35" s="11"/>
      <c r="N35" s="11"/>
      <c r="O35" s="11"/>
      <c r="P35" s="11"/>
      <c r="Q35" s="45">
        <f t="shared" si="1"/>
        <v>0</v>
      </c>
      <c r="R35" s="13">
        <v>0</v>
      </c>
      <c r="S35" s="14"/>
      <c r="T35" s="15"/>
      <c r="U35" s="16"/>
    </row>
    <row r="36" spans="1:21" x14ac:dyDescent="0.25">
      <c r="A36" s="37"/>
      <c r="B36" s="39"/>
      <c r="C36" s="46"/>
      <c r="D36" s="39"/>
      <c r="E36" s="39"/>
      <c r="F36" s="47"/>
      <c r="G36" s="11"/>
      <c r="H36" s="11"/>
      <c r="I36" s="11"/>
      <c r="J36" s="11"/>
      <c r="K36" s="12"/>
      <c r="L36" s="11"/>
      <c r="M36" s="11"/>
      <c r="N36" s="11"/>
      <c r="O36" s="11"/>
      <c r="P36" s="11"/>
      <c r="Q36" s="45">
        <f>SUM(G36:P36)</f>
        <v>0</v>
      </c>
      <c r="R36" s="13">
        <v>0</v>
      </c>
      <c r="S36" s="14"/>
      <c r="T36" s="15"/>
      <c r="U36" s="16"/>
    </row>
    <row r="37" spans="1:21" ht="15.75" thickBot="1" x14ac:dyDescent="0.3">
      <c r="A37" s="37"/>
      <c r="B37" s="39"/>
      <c r="C37" s="46"/>
      <c r="D37" s="39"/>
      <c r="E37" s="39"/>
      <c r="F37" s="47"/>
      <c r="G37" s="11"/>
      <c r="H37" s="11"/>
      <c r="I37" s="11"/>
      <c r="J37" s="11"/>
      <c r="K37" s="12"/>
      <c r="L37" s="11"/>
      <c r="M37" s="11"/>
      <c r="N37" s="11"/>
      <c r="O37" s="11"/>
      <c r="P37" s="11"/>
      <c r="Q37" s="45">
        <f t="shared" si="1"/>
        <v>0</v>
      </c>
      <c r="R37" s="13">
        <v>0</v>
      </c>
      <c r="S37" s="14"/>
      <c r="T37" s="15"/>
      <c r="U37" s="16"/>
    </row>
    <row r="38" spans="1:21" ht="16.5" thickTop="1" thickBot="1" x14ac:dyDescent="0.3">
      <c r="B38" s="113" t="s">
        <v>17</v>
      </c>
      <c r="C38" s="114"/>
      <c r="D38" s="115"/>
      <c r="E38" s="43"/>
      <c r="F38" s="44">
        <f>SUM(V2:V36)</f>
        <v>0</v>
      </c>
      <c r="G38" s="20">
        <f t="shared" ref="G38:P38" si="2">SUM(G2:G37)</f>
        <v>92</v>
      </c>
      <c r="H38" s="20">
        <f t="shared" si="2"/>
        <v>63</v>
      </c>
      <c r="I38" s="20">
        <f t="shared" si="2"/>
        <v>0</v>
      </c>
      <c r="J38" s="20">
        <f t="shared" si="2"/>
        <v>0</v>
      </c>
      <c r="K38" s="20">
        <f t="shared" si="2"/>
        <v>0</v>
      </c>
      <c r="L38" s="20">
        <f t="shared" si="2"/>
        <v>0</v>
      </c>
      <c r="M38" s="20">
        <f t="shared" si="2"/>
        <v>0</v>
      </c>
      <c r="N38" s="20">
        <f t="shared" si="2"/>
        <v>0</v>
      </c>
      <c r="O38" s="20">
        <f t="shared" si="2"/>
        <v>0</v>
      </c>
      <c r="P38" s="20">
        <f t="shared" si="2"/>
        <v>0</v>
      </c>
      <c r="Q38" s="21">
        <f t="shared" si="1"/>
        <v>155</v>
      </c>
      <c r="R38" s="22">
        <v>0</v>
      </c>
      <c r="S38" s="23">
        <f>SUM(W2:W36)</f>
        <v>0</v>
      </c>
      <c r="T38" s="24"/>
      <c r="U38" s="25"/>
    </row>
    <row r="39" spans="1:21" x14ac:dyDescent="0.25">
      <c r="B39" s="26" t="s">
        <v>18</v>
      </c>
      <c r="C39" s="27"/>
      <c r="D39" s="116" t="s">
        <v>19</v>
      </c>
      <c r="E39" s="116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U39" s="28"/>
    </row>
    <row r="40" spans="1:21" x14ac:dyDescent="0.25">
      <c r="B40" s="29" t="s">
        <v>20</v>
      </c>
      <c r="D40" s="118" t="s">
        <v>21</v>
      </c>
      <c r="E40" s="118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U40" s="28"/>
    </row>
    <row r="41" spans="1:21" ht="15.75" thickBot="1" x14ac:dyDescent="0.3">
      <c r="B41" s="30" t="s">
        <v>22</v>
      </c>
      <c r="C41" s="31"/>
      <c r="D41" s="120" t="s">
        <v>23</v>
      </c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32"/>
      <c r="U41" s="33"/>
    </row>
    <row r="42" spans="1:21" ht="15.75" thickTop="1" x14ac:dyDescent="0.25">
      <c r="D42" s="34"/>
      <c r="E42" s="34"/>
    </row>
    <row r="43" spans="1:21" x14ac:dyDescent="0.25">
      <c r="B43" t="s">
        <v>56</v>
      </c>
    </row>
    <row r="44" spans="1:21" x14ac:dyDescent="0.25">
      <c r="B44" s="35" t="s">
        <v>24</v>
      </c>
      <c r="C44" s="36" t="s">
        <v>25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21" x14ac:dyDescent="0.25">
      <c r="B45" s="35" t="s">
        <v>26</v>
      </c>
      <c r="C45" s="35" t="s">
        <v>27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21" x14ac:dyDescent="0.25">
      <c r="B46" s="35" t="s">
        <v>28</v>
      </c>
      <c r="C46" s="36" t="s">
        <v>29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21" x14ac:dyDescent="0.25">
      <c r="B47" s="35" t="s">
        <v>30</v>
      </c>
      <c r="C47" s="35" t="s">
        <v>31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21" x14ac:dyDescent="0.25">
      <c r="B48" s="35" t="s">
        <v>32</v>
      </c>
      <c r="C48" s="35" t="s">
        <v>33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2:14" x14ac:dyDescent="0.25">
      <c r="B49" s="35" t="s">
        <v>34</v>
      </c>
      <c r="C49" s="35" t="s">
        <v>35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2:14" x14ac:dyDescent="0.25">
      <c r="B50" s="35" t="s">
        <v>36</v>
      </c>
      <c r="C50" s="35" t="s">
        <v>37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2:14" x14ac:dyDescent="0.25">
      <c r="B51" s="35" t="s">
        <v>38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2:14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2:14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2:14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2:14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14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14" x14ac:dyDescent="0.25">
      <c r="B58" s="35"/>
      <c r="C58" s="35" t="s">
        <v>46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</sheetData>
  <mergeCells count="4">
    <mergeCell ref="B38:D38"/>
    <mergeCell ref="D39:S39"/>
    <mergeCell ref="D40:S40"/>
    <mergeCell ref="D41:S41"/>
  </mergeCells>
  <conditionalFormatting sqref="C2:C37">
    <cfRule type="cellIs" dxfId="69" priority="1" operator="equal">
      <formula>"Pinnacle"</formula>
    </cfRule>
    <cfRule type="cellIs" dxfId="68" priority="2" operator="equal">
      <formula>"Charter"</formula>
    </cfRule>
    <cfRule type="cellIs" dxfId="67" priority="3" operator="equal">
      <formula>"Repeat"</formula>
    </cfRule>
    <cfRule type="cellIs" dxfId="66" priority="4" operator="equal">
      <formula>"First Time"</formula>
    </cfRule>
  </conditionalFormatting>
  <conditionalFormatting sqref="F2:F37">
    <cfRule type="cellIs" dxfId="65" priority="7" operator="equal">
      <formula>"NO"</formula>
    </cfRule>
    <cfRule type="cellIs" dxfId="64" priority="8" operator="equal">
      <formula>"YES"</formula>
    </cfRule>
  </conditionalFormatting>
  <conditionalFormatting sqref="S2:S37">
    <cfRule type="cellIs" dxfId="63" priority="9" operator="equal">
      <formula>"Qualified"</formula>
    </cfRule>
    <cfRule type="cellIs" dxfId="62" priority="10" operator="equal">
      <formula>"Not-Qualified"</formula>
    </cfRule>
  </conditionalFormatting>
  <conditionalFormatting sqref="T2:T37">
    <cfRule type="cellIs" dxfId="61" priority="6" operator="between">
      <formula>1</formula>
      <formula>5</formula>
    </cfRule>
  </conditionalFormatting>
  <conditionalFormatting sqref="U2:U37">
    <cfRule type="cellIs" dxfId="60" priority="5" operator="between">
      <formula>1</formula>
      <formula>5</formula>
    </cfRule>
  </conditionalFormatting>
  <dataValidations count="4">
    <dataValidation type="list" allowBlank="1" showInputMessage="1" showErrorMessage="1" sqref="S2:S37" xr:uid="{46441695-CC88-4888-BC9C-52A629E38D49}">
      <formula1>"Qualified, Not-Qualified"</formula1>
    </dataValidation>
    <dataValidation type="list" allowBlank="1" showInputMessage="1" showErrorMessage="1" sqref="F2:F37" xr:uid="{427FA1E4-5C0A-4CAE-8F7A-AFAB2277B9AD}">
      <formula1>"YES, NO"</formula1>
    </dataValidation>
    <dataValidation type="list" allowBlank="1" showInputMessage="1" showErrorMessage="1" sqref="T2:U37" xr:uid="{E427C3FA-A4DD-48DA-992E-BCACA461E671}">
      <formula1>"1,2,3,4,5"</formula1>
    </dataValidation>
    <dataValidation type="list" allowBlank="1" showInputMessage="1" showErrorMessage="1" sqref="C2:C37" xr:uid="{E27319C2-8750-41E5-B561-786DC3FD2044}">
      <formula1>"First Time, Repeat, Charter, Pinnacle"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EED-21EF-4BB6-B86A-DF6139C04098}">
  <dimension ref="A1:U57"/>
  <sheetViews>
    <sheetView workbookViewId="0">
      <selection activeCell="N25" sqref="N25"/>
    </sheetView>
  </sheetViews>
  <sheetFormatPr defaultRowHeight="15" x14ac:dyDescent="0.25"/>
  <cols>
    <col min="1" max="1" width="12.85546875" customWidth="1"/>
    <col min="3" max="3" width="11.85546875" customWidth="1"/>
    <col min="4" max="4" width="12.140625" customWidth="1"/>
    <col min="5" max="5" width="13.42578125" customWidth="1"/>
  </cols>
  <sheetData>
    <row r="1" spans="1:21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1" x14ac:dyDescent="0.25">
      <c r="A2" s="37" t="s">
        <v>562</v>
      </c>
      <c r="B2" s="39" t="s">
        <v>563</v>
      </c>
      <c r="C2" s="46" t="s">
        <v>62</v>
      </c>
      <c r="D2" s="39" t="s">
        <v>564</v>
      </c>
      <c r="E2" s="39" t="s">
        <v>565</v>
      </c>
      <c r="F2" s="47" t="s">
        <v>60</v>
      </c>
      <c r="G2" s="11"/>
      <c r="H2" s="11"/>
      <c r="I2" s="11"/>
      <c r="J2" s="11"/>
      <c r="K2" s="12"/>
      <c r="L2" s="11"/>
      <c r="M2" s="11"/>
      <c r="N2" s="11"/>
      <c r="O2" s="11"/>
      <c r="P2" s="11"/>
      <c r="Q2" s="45">
        <f t="shared" ref="Q2:Q17" si="0">SUM(G2:P2)</f>
        <v>0</v>
      </c>
      <c r="R2" s="13">
        <v>0</v>
      </c>
      <c r="S2" s="14"/>
      <c r="T2" s="15"/>
      <c r="U2" s="16"/>
    </row>
    <row r="3" spans="1:21" x14ac:dyDescent="0.25">
      <c r="A3" s="37" t="s">
        <v>566</v>
      </c>
      <c r="B3" s="40" t="s">
        <v>567</v>
      </c>
      <c r="C3" s="48" t="s">
        <v>62</v>
      </c>
      <c r="D3" s="39" t="s">
        <v>334</v>
      </c>
      <c r="E3" s="39" t="s">
        <v>568</v>
      </c>
      <c r="F3" s="47" t="s">
        <v>60</v>
      </c>
      <c r="G3" s="11"/>
      <c r="H3" s="11"/>
      <c r="I3" s="11"/>
      <c r="J3" s="11"/>
      <c r="K3" s="12"/>
      <c r="L3" s="11"/>
      <c r="M3" s="11"/>
      <c r="N3" s="11"/>
      <c r="O3" s="11"/>
      <c r="P3" s="11"/>
      <c r="Q3" s="45">
        <f t="shared" si="0"/>
        <v>0</v>
      </c>
      <c r="R3" s="13">
        <v>0</v>
      </c>
      <c r="S3" s="14"/>
      <c r="T3" s="15"/>
      <c r="U3" s="16"/>
    </row>
    <row r="4" spans="1:21" x14ac:dyDescent="0.25">
      <c r="A4" s="37" t="s">
        <v>569</v>
      </c>
      <c r="B4" s="39" t="s">
        <v>570</v>
      </c>
      <c r="C4" s="46" t="s">
        <v>62</v>
      </c>
      <c r="D4" s="39" t="s">
        <v>571</v>
      </c>
      <c r="E4" s="39" t="s">
        <v>572</v>
      </c>
      <c r="F4" s="47" t="s">
        <v>60</v>
      </c>
      <c r="G4" s="11">
        <v>9</v>
      </c>
      <c r="H4" s="11">
        <v>5</v>
      </c>
      <c r="I4" s="11"/>
      <c r="J4" s="11"/>
      <c r="K4" s="12"/>
      <c r="L4" s="11"/>
      <c r="M4" s="11"/>
      <c r="N4" s="11"/>
      <c r="O4" s="11"/>
      <c r="P4" s="11"/>
      <c r="Q4" s="45">
        <f t="shared" si="0"/>
        <v>14</v>
      </c>
      <c r="R4" s="13">
        <v>7</v>
      </c>
      <c r="S4" s="14"/>
      <c r="T4" s="15"/>
      <c r="U4" s="16"/>
    </row>
    <row r="5" spans="1:21" x14ac:dyDescent="0.25">
      <c r="A5" s="37" t="s">
        <v>569</v>
      </c>
      <c r="B5" s="39" t="s">
        <v>570</v>
      </c>
      <c r="C5" s="46" t="s">
        <v>59</v>
      </c>
      <c r="D5" s="39" t="s">
        <v>573</v>
      </c>
      <c r="E5" s="39" t="s">
        <v>574</v>
      </c>
      <c r="F5" s="47" t="s">
        <v>60</v>
      </c>
      <c r="G5" s="11">
        <v>2</v>
      </c>
      <c r="H5" s="11">
        <v>3</v>
      </c>
      <c r="I5" s="11"/>
      <c r="J5" s="11"/>
      <c r="K5" s="12"/>
      <c r="L5" s="11"/>
      <c r="M5" s="11"/>
      <c r="N5" s="11"/>
      <c r="O5" s="11"/>
      <c r="P5" s="11"/>
      <c r="Q5" s="45">
        <f t="shared" si="0"/>
        <v>5</v>
      </c>
      <c r="R5" s="13">
        <v>3</v>
      </c>
      <c r="S5" s="14"/>
      <c r="T5" s="15"/>
      <c r="U5" s="16"/>
    </row>
    <row r="6" spans="1:21" x14ac:dyDescent="0.25">
      <c r="A6" s="37" t="s">
        <v>569</v>
      </c>
      <c r="B6" s="39" t="s">
        <v>570</v>
      </c>
      <c r="C6" s="46" t="s">
        <v>59</v>
      </c>
      <c r="D6" s="39" t="s">
        <v>575</v>
      </c>
      <c r="E6" s="39" t="s">
        <v>576</v>
      </c>
      <c r="F6" s="47" t="s">
        <v>60</v>
      </c>
      <c r="G6" s="11"/>
      <c r="H6" s="11"/>
      <c r="I6" s="11"/>
      <c r="J6" s="11"/>
      <c r="K6" s="12"/>
      <c r="L6" s="11"/>
      <c r="M6" s="11"/>
      <c r="N6" s="11"/>
      <c r="O6" s="11"/>
      <c r="P6" s="11"/>
      <c r="Q6" s="45">
        <f t="shared" si="0"/>
        <v>0</v>
      </c>
      <c r="R6" s="13">
        <v>0</v>
      </c>
      <c r="S6" s="14"/>
      <c r="T6" s="15"/>
      <c r="U6" s="16"/>
    </row>
    <row r="7" spans="1:21" x14ac:dyDescent="0.25">
      <c r="A7" s="37" t="s">
        <v>577</v>
      </c>
      <c r="B7" s="39" t="s">
        <v>508</v>
      </c>
      <c r="C7" s="46" t="s">
        <v>62</v>
      </c>
      <c r="D7" s="39" t="s">
        <v>578</v>
      </c>
      <c r="E7" s="39" t="s">
        <v>579</v>
      </c>
      <c r="F7" s="47" t="s">
        <v>60</v>
      </c>
      <c r="G7" s="11">
        <v>11</v>
      </c>
      <c r="H7" s="11">
        <v>8</v>
      </c>
      <c r="I7" s="11"/>
      <c r="J7" s="11"/>
      <c r="K7" s="12"/>
      <c r="L7" s="11"/>
      <c r="M7" s="11"/>
      <c r="N7" s="11"/>
      <c r="O7" s="11"/>
      <c r="P7" s="11"/>
      <c r="Q7" s="45">
        <f t="shared" si="0"/>
        <v>19</v>
      </c>
      <c r="R7" s="13">
        <v>16</v>
      </c>
      <c r="S7" s="14"/>
      <c r="T7" s="15"/>
      <c r="U7" s="16"/>
    </row>
    <row r="8" spans="1:21" x14ac:dyDescent="0.25">
      <c r="A8" s="37" t="s">
        <v>580</v>
      </c>
      <c r="B8" s="39" t="s">
        <v>581</v>
      </c>
      <c r="C8" s="46" t="s">
        <v>59</v>
      </c>
      <c r="D8" s="39" t="s">
        <v>582</v>
      </c>
      <c r="E8" s="39" t="s">
        <v>583</v>
      </c>
      <c r="F8" s="47" t="s">
        <v>60</v>
      </c>
      <c r="G8" s="11"/>
      <c r="H8" s="11"/>
      <c r="I8" s="11"/>
      <c r="J8" s="11"/>
      <c r="K8" s="12"/>
      <c r="L8" s="11"/>
      <c r="M8" s="11"/>
      <c r="N8" s="17"/>
      <c r="O8" s="11"/>
      <c r="P8" s="11"/>
      <c r="Q8" s="45">
        <f t="shared" si="0"/>
        <v>0</v>
      </c>
      <c r="R8" s="13">
        <v>0</v>
      </c>
      <c r="S8" s="14"/>
      <c r="T8" s="15"/>
      <c r="U8" s="16"/>
    </row>
    <row r="9" spans="1:21" x14ac:dyDescent="0.25">
      <c r="A9" s="37" t="s">
        <v>584</v>
      </c>
      <c r="B9" s="39" t="s">
        <v>527</v>
      </c>
      <c r="C9" s="46" t="s">
        <v>59</v>
      </c>
      <c r="D9" s="39" t="s">
        <v>585</v>
      </c>
      <c r="E9" s="39" t="s">
        <v>586</v>
      </c>
      <c r="F9" s="47" t="s">
        <v>60</v>
      </c>
      <c r="G9" s="11">
        <v>4</v>
      </c>
      <c r="H9" s="11">
        <v>2</v>
      </c>
      <c r="I9" s="11"/>
      <c r="J9" s="11"/>
      <c r="K9" s="12"/>
      <c r="L9" s="11"/>
      <c r="M9" s="11"/>
      <c r="N9" s="11"/>
      <c r="O9" s="11"/>
      <c r="P9" s="11"/>
      <c r="Q9" s="45">
        <f t="shared" si="0"/>
        <v>6</v>
      </c>
      <c r="R9" s="13">
        <v>5</v>
      </c>
      <c r="S9" s="14"/>
      <c r="T9" s="15"/>
      <c r="U9" s="16"/>
    </row>
    <row r="10" spans="1:21" x14ac:dyDescent="0.25">
      <c r="A10" s="37" t="s">
        <v>587</v>
      </c>
      <c r="B10" s="39" t="s">
        <v>588</v>
      </c>
      <c r="C10" s="46" t="s">
        <v>59</v>
      </c>
      <c r="D10" s="39" t="s">
        <v>589</v>
      </c>
      <c r="E10" s="39" t="s">
        <v>590</v>
      </c>
      <c r="F10" s="47" t="s">
        <v>60</v>
      </c>
      <c r="G10" s="11">
        <v>1</v>
      </c>
      <c r="H10" s="11">
        <v>3</v>
      </c>
      <c r="I10" s="11"/>
      <c r="J10" s="11"/>
      <c r="K10" s="12"/>
      <c r="L10" s="11"/>
      <c r="M10" s="11"/>
      <c r="N10" s="11"/>
      <c r="O10" s="11"/>
      <c r="P10" s="11"/>
      <c r="Q10" s="45">
        <f t="shared" si="0"/>
        <v>4</v>
      </c>
      <c r="R10" s="13">
        <v>4</v>
      </c>
      <c r="S10" s="14"/>
      <c r="T10" s="15"/>
      <c r="U10" s="16"/>
    </row>
    <row r="11" spans="1:21" x14ac:dyDescent="0.25">
      <c r="A11" s="37" t="s">
        <v>587</v>
      </c>
      <c r="B11" s="39" t="s">
        <v>588</v>
      </c>
      <c r="C11" s="46" t="s">
        <v>59</v>
      </c>
      <c r="D11" s="39" t="s">
        <v>591</v>
      </c>
      <c r="E11" s="39" t="s">
        <v>592</v>
      </c>
      <c r="F11" s="47" t="s">
        <v>60</v>
      </c>
      <c r="G11" s="11">
        <v>0</v>
      </c>
      <c r="H11" s="11">
        <v>3</v>
      </c>
      <c r="I11" s="11"/>
      <c r="J11" s="11"/>
      <c r="K11" s="12"/>
      <c r="L11" s="11"/>
      <c r="M11" s="11"/>
      <c r="N11" s="11"/>
      <c r="O11" s="17"/>
      <c r="P11" s="17"/>
      <c r="Q11" s="45">
        <f t="shared" si="0"/>
        <v>3</v>
      </c>
      <c r="R11" s="13">
        <v>2</v>
      </c>
      <c r="S11" s="14"/>
      <c r="T11" s="15"/>
      <c r="U11" s="16"/>
    </row>
    <row r="12" spans="1:21" x14ac:dyDescent="0.25">
      <c r="A12" s="37" t="s">
        <v>587</v>
      </c>
      <c r="B12" s="39" t="s">
        <v>588</v>
      </c>
      <c r="C12" s="46" t="s">
        <v>59</v>
      </c>
      <c r="D12" s="39" t="s">
        <v>593</v>
      </c>
      <c r="E12" s="39" t="s">
        <v>594</v>
      </c>
      <c r="F12" s="47" t="s">
        <v>60</v>
      </c>
      <c r="G12" s="11">
        <v>0</v>
      </c>
      <c r="H12" s="11">
        <v>3</v>
      </c>
      <c r="I12" s="11"/>
      <c r="J12" s="11"/>
      <c r="K12" s="12"/>
      <c r="L12" s="11"/>
      <c r="M12" s="11"/>
      <c r="N12" s="17"/>
      <c r="O12" s="18"/>
      <c r="P12" s="18"/>
      <c r="Q12" s="45">
        <f t="shared" si="0"/>
        <v>3</v>
      </c>
      <c r="R12" s="13">
        <v>1</v>
      </c>
      <c r="S12" s="14"/>
      <c r="T12" s="15"/>
      <c r="U12" s="16"/>
    </row>
    <row r="13" spans="1:21" x14ac:dyDescent="0.25">
      <c r="A13" s="37" t="s">
        <v>587</v>
      </c>
      <c r="B13" s="39" t="s">
        <v>588</v>
      </c>
      <c r="C13" s="46" t="s">
        <v>59</v>
      </c>
      <c r="D13" s="39" t="s">
        <v>595</v>
      </c>
      <c r="E13" s="39" t="s">
        <v>596</v>
      </c>
      <c r="F13" s="47" t="s">
        <v>60</v>
      </c>
      <c r="G13" s="11">
        <v>2</v>
      </c>
      <c r="H13" s="11">
        <v>4</v>
      </c>
      <c r="I13" s="11"/>
      <c r="J13" s="11"/>
      <c r="K13" s="12"/>
      <c r="L13" s="11"/>
      <c r="M13" s="11"/>
      <c r="N13" s="11"/>
      <c r="O13" s="11"/>
      <c r="P13" s="11"/>
      <c r="Q13" s="45">
        <f t="shared" si="0"/>
        <v>6</v>
      </c>
      <c r="R13" s="13">
        <v>2</v>
      </c>
      <c r="S13" s="14"/>
      <c r="T13" s="15"/>
      <c r="U13" s="16"/>
    </row>
    <row r="14" spans="1:21" x14ac:dyDescent="0.25">
      <c r="A14" s="37" t="s">
        <v>587</v>
      </c>
      <c r="B14" s="39" t="s">
        <v>588</v>
      </c>
      <c r="C14" s="49" t="s">
        <v>59</v>
      </c>
      <c r="D14" s="50" t="s">
        <v>597</v>
      </c>
      <c r="E14" s="50" t="s">
        <v>598</v>
      </c>
      <c r="F14" s="47" t="s">
        <v>60</v>
      </c>
      <c r="G14" s="11">
        <v>5</v>
      </c>
      <c r="H14" s="11">
        <v>7</v>
      </c>
      <c r="I14" s="11"/>
      <c r="J14" s="11"/>
      <c r="K14" s="12"/>
      <c r="L14" s="11"/>
      <c r="M14" s="11"/>
      <c r="N14" s="11"/>
      <c r="O14" s="11"/>
      <c r="P14" s="11"/>
      <c r="Q14" s="45">
        <f t="shared" si="0"/>
        <v>12</v>
      </c>
      <c r="R14" s="13">
        <v>7</v>
      </c>
      <c r="S14" s="14"/>
      <c r="T14" s="15"/>
      <c r="U14" s="16"/>
    </row>
    <row r="15" spans="1:21" x14ac:dyDescent="0.25">
      <c r="A15" s="37" t="s">
        <v>599</v>
      </c>
      <c r="B15" s="39" t="s">
        <v>508</v>
      </c>
      <c r="C15" s="49" t="s">
        <v>59</v>
      </c>
      <c r="D15" s="50" t="s">
        <v>339</v>
      </c>
      <c r="E15" s="50" t="s">
        <v>600</v>
      </c>
      <c r="F15" s="47" t="s">
        <v>60</v>
      </c>
      <c r="G15" s="11"/>
      <c r="H15" s="11"/>
      <c r="I15" s="11"/>
      <c r="J15" s="11"/>
      <c r="K15" s="12"/>
      <c r="L15" s="11"/>
      <c r="M15" s="11"/>
      <c r="N15" s="11"/>
      <c r="O15" s="11"/>
      <c r="P15" s="11"/>
      <c r="Q15" s="45">
        <f t="shared" si="0"/>
        <v>0</v>
      </c>
      <c r="R15" s="13">
        <v>0</v>
      </c>
      <c r="S15" s="14"/>
      <c r="T15" s="15"/>
      <c r="U15" s="16"/>
    </row>
    <row r="16" spans="1:21" x14ac:dyDescent="0.25">
      <c r="A16" s="37" t="s">
        <v>599</v>
      </c>
      <c r="B16" s="39" t="s">
        <v>508</v>
      </c>
      <c r="C16" s="46" t="s">
        <v>59</v>
      </c>
      <c r="D16" s="39" t="s">
        <v>601</v>
      </c>
      <c r="E16" s="39" t="s">
        <v>602</v>
      </c>
      <c r="F16" s="47" t="s">
        <v>60</v>
      </c>
      <c r="G16" s="11"/>
      <c r="H16" s="11"/>
      <c r="I16" s="11"/>
      <c r="J16" s="11"/>
      <c r="K16" s="19"/>
      <c r="L16" s="17"/>
      <c r="M16" s="17"/>
      <c r="N16" s="17"/>
      <c r="O16" s="17"/>
      <c r="P16" s="17"/>
      <c r="Q16" s="45">
        <f t="shared" si="0"/>
        <v>0</v>
      </c>
      <c r="R16" s="13">
        <v>0</v>
      </c>
      <c r="S16" s="14"/>
      <c r="T16" s="15"/>
      <c r="U16" s="16"/>
    </row>
    <row r="17" spans="1:21" x14ac:dyDescent="0.25">
      <c r="A17" s="37" t="s">
        <v>599</v>
      </c>
      <c r="B17" s="39" t="s">
        <v>508</v>
      </c>
      <c r="C17" s="49" t="s">
        <v>62</v>
      </c>
      <c r="D17" s="50" t="s">
        <v>603</v>
      </c>
      <c r="E17" s="50" t="s">
        <v>604</v>
      </c>
      <c r="F17" s="47" t="s">
        <v>60</v>
      </c>
      <c r="G17" s="11">
        <v>3</v>
      </c>
      <c r="H17" s="11">
        <v>8</v>
      </c>
      <c r="I17" s="11"/>
      <c r="J17" s="11"/>
      <c r="K17" s="12"/>
      <c r="L17" s="11"/>
      <c r="M17" s="11"/>
      <c r="N17" s="11"/>
      <c r="O17" s="11"/>
      <c r="P17" s="11"/>
      <c r="Q17" s="45">
        <f t="shared" si="0"/>
        <v>11</v>
      </c>
      <c r="R17" s="13">
        <v>8</v>
      </c>
      <c r="S17" s="14"/>
      <c r="T17" s="15"/>
      <c r="U17" s="16"/>
    </row>
    <row r="18" spans="1:21" x14ac:dyDescent="0.25">
      <c r="A18" s="37" t="s">
        <v>605</v>
      </c>
      <c r="B18" s="39" t="s">
        <v>606</v>
      </c>
      <c r="C18" s="51" t="s">
        <v>62</v>
      </c>
      <c r="D18" s="39" t="s">
        <v>607</v>
      </c>
      <c r="E18" s="39" t="s">
        <v>608</v>
      </c>
      <c r="F18" s="47" t="s">
        <v>60</v>
      </c>
      <c r="G18" s="11">
        <v>5</v>
      </c>
      <c r="H18" s="11">
        <v>1</v>
      </c>
      <c r="I18" s="11"/>
      <c r="J18" s="11"/>
      <c r="K18" s="12"/>
      <c r="L18" s="11"/>
      <c r="M18" s="11"/>
      <c r="N18" s="11"/>
      <c r="O18" s="11"/>
      <c r="P18" s="11"/>
      <c r="Q18" s="45">
        <f t="shared" ref="Q18:Q37" si="1">SUM(G18:P18)</f>
        <v>6</v>
      </c>
      <c r="R18" s="13">
        <v>5</v>
      </c>
      <c r="S18" s="14"/>
      <c r="T18" s="15"/>
      <c r="U18" s="16"/>
    </row>
    <row r="19" spans="1:21" x14ac:dyDescent="0.25">
      <c r="A19" s="37" t="s">
        <v>609</v>
      </c>
      <c r="B19" s="39" t="s">
        <v>610</v>
      </c>
      <c r="C19" s="51" t="s">
        <v>62</v>
      </c>
      <c r="D19" s="39" t="s">
        <v>379</v>
      </c>
      <c r="E19" s="39" t="s">
        <v>611</v>
      </c>
      <c r="F19" s="47" t="s">
        <v>60</v>
      </c>
      <c r="G19" s="11">
        <v>24</v>
      </c>
      <c r="H19" s="11">
        <v>16</v>
      </c>
      <c r="I19" s="11"/>
      <c r="J19" s="11"/>
      <c r="K19" s="12"/>
      <c r="L19" s="11"/>
      <c r="M19" s="11"/>
      <c r="N19" s="11"/>
      <c r="O19" s="11"/>
      <c r="P19" s="11"/>
      <c r="Q19" s="45">
        <f t="shared" si="1"/>
        <v>40</v>
      </c>
      <c r="R19" s="13">
        <v>27</v>
      </c>
      <c r="S19" s="14"/>
      <c r="T19" s="15"/>
      <c r="U19" s="16"/>
    </row>
    <row r="20" spans="1:21" x14ac:dyDescent="0.25">
      <c r="A20" s="37" t="s">
        <v>609</v>
      </c>
      <c r="B20" s="39" t="s">
        <v>610</v>
      </c>
      <c r="C20" s="51" t="s">
        <v>59</v>
      </c>
      <c r="D20" s="39" t="s">
        <v>612</v>
      </c>
      <c r="E20" s="39" t="s">
        <v>613</v>
      </c>
      <c r="F20" s="47" t="s">
        <v>60</v>
      </c>
      <c r="G20" s="11">
        <v>1</v>
      </c>
      <c r="H20" s="11">
        <v>0</v>
      </c>
      <c r="I20" s="11"/>
      <c r="J20" s="11"/>
      <c r="K20" s="12"/>
      <c r="L20" s="11"/>
      <c r="M20" s="11"/>
      <c r="N20" s="11"/>
      <c r="O20" s="11"/>
      <c r="P20" s="11"/>
      <c r="Q20" s="45">
        <f t="shared" si="1"/>
        <v>1</v>
      </c>
      <c r="R20" s="13">
        <v>1</v>
      </c>
      <c r="S20" s="14"/>
      <c r="T20" s="15"/>
      <c r="U20" s="16"/>
    </row>
    <row r="21" spans="1:21" x14ac:dyDescent="0.25">
      <c r="A21" s="37" t="s">
        <v>609</v>
      </c>
      <c r="B21" s="39" t="s">
        <v>610</v>
      </c>
      <c r="C21" s="51" t="s">
        <v>59</v>
      </c>
      <c r="D21" s="39" t="s">
        <v>171</v>
      </c>
      <c r="E21" s="39" t="s">
        <v>614</v>
      </c>
      <c r="F21" s="47" t="s">
        <v>60</v>
      </c>
      <c r="G21" s="11">
        <v>0</v>
      </c>
      <c r="H21" s="11">
        <v>4</v>
      </c>
      <c r="I21" s="11"/>
      <c r="J21" s="11"/>
      <c r="K21" s="12"/>
      <c r="L21" s="11"/>
      <c r="M21" s="11"/>
      <c r="N21" s="11"/>
      <c r="O21" s="11"/>
      <c r="P21" s="17"/>
      <c r="Q21" s="45">
        <f t="shared" si="1"/>
        <v>4</v>
      </c>
      <c r="R21" s="13">
        <v>0</v>
      </c>
      <c r="S21" s="14"/>
      <c r="T21" s="15"/>
      <c r="U21" s="16"/>
    </row>
    <row r="22" spans="1:21" x14ac:dyDescent="0.25">
      <c r="A22" s="37" t="s">
        <v>615</v>
      </c>
      <c r="B22" s="39" t="s">
        <v>616</v>
      </c>
      <c r="C22" s="46" t="s">
        <v>59</v>
      </c>
      <c r="D22" s="39" t="s">
        <v>617</v>
      </c>
      <c r="E22" s="39" t="s">
        <v>618</v>
      </c>
      <c r="F22" s="47" t="s">
        <v>60</v>
      </c>
      <c r="G22" s="11"/>
      <c r="H22" s="11"/>
      <c r="I22" s="11"/>
      <c r="J22" s="11"/>
      <c r="K22" s="12"/>
      <c r="L22" s="11"/>
      <c r="M22" s="11"/>
      <c r="N22" s="11"/>
      <c r="O22" s="11"/>
      <c r="P22" s="11"/>
      <c r="Q22" s="45">
        <f t="shared" si="1"/>
        <v>0</v>
      </c>
      <c r="R22" s="13">
        <v>0</v>
      </c>
      <c r="S22" s="14"/>
      <c r="T22" s="15"/>
      <c r="U22" s="16"/>
    </row>
    <row r="23" spans="1:21" x14ac:dyDescent="0.25">
      <c r="A23" s="37" t="s">
        <v>615</v>
      </c>
      <c r="B23" s="39" t="s">
        <v>616</v>
      </c>
      <c r="C23" s="46" t="s">
        <v>59</v>
      </c>
      <c r="D23" s="39" t="s">
        <v>619</v>
      </c>
      <c r="E23" s="39" t="s">
        <v>620</v>
      </c>
      <c r="F23" s="47" t="s">
        <v>60</v>
      </c>
      <c r="G23" s="11">
        <v>3</v>
      </c>
      <c r="H23" s="11">
        <v>7</v>
      </c>
      <c r="I23" s="11"/>
      <c r="J23" s="11"/>
      <c r="K23" s="12"/>
      <c r="L23" s="11"/>
      <c r="M23" s="11"/>
      <c r="N23" s="11"/>
      <c r="O23" s="11"/>
      <c r="P23" s="11"/>
      <c r="Q23" s="45">
        <f t="shared" si="1"/>
        <v>10</v>
      </c>
      <c r="R23" s="13">
        <v>7</v>
      </c>
      <c r="S23" s="14"/>
      <c r="T23" s="15"/>
      <c r="U23" s="16"/>
    </row>
    <row r="24" spans="1:21" x14ac:dyDescent="0.25">
      <c r="A24" s="37" t="s">
        <v>621</v>
      </c>
      <c r="B24" s="39" t="s">
        <v>622</v>
      </c>
      <c r="C24" s="46" t="s">
        <v>59</v>
      </c>
      <c r="D24" s="52" t="s">
        <v>623</v>
      </c>
      <c r="E24" s="52" t="s">
        <v>624</v>
      </c>
      <c r="F24" s="47" t="s">
        <v>60</v>
      </c>
      <c r="G24" s="11">
        <v>4</v>
      </c>
      <c r="H24" s="11">
        <v>2</v>
      </c>
      <c r="I24" s="11"/>
      <c r="J24" s="11"/>
      <c r="K24" s="12"/>
      <c r="L24" s="11"/>
      <c r="M24" s="11"/>
      <c r="N24" s="17"/>
      <c r="O24" s="17"/>
      <c r="P24" s="17"/>
      <c r="Q24" s="45">
        <f t="shared" si="1"/>
        <v>6</v>
      </c>
      <c r="R24" s="13">
        <v>4</v>
      </c>
      <c r="S24" s="14"/>
      <c r="T24" s="15"/>
      <c r="U24" s="16"/>
    </row>
    <row r="25" spans="1:21" x14ac:dyDescent="0.25">
      <c r="A25" s="37" t="s">
        <v>621</v>
      </c>
      <c r="B25" s="39" t="s">
        <v>622</v>
      </c>
      <c r="C25" s="46" t="s">
        <v>59</v>
      </c>
      <c r="D25" s="39" t="s">
        <v>625</v>
      </c>
      <c r="E25" s="39" t="s">
        <v>375</v>
      </c>
      <c r="F25" s="47" t="s">
        <v>60</v>
      </c>
      <c r="G25" s="11">
        <v>2</v>
      </c>
      <c r="H25" s="11">
        <v>2</v>
      </c>
      <c r="I25" s="11"/>
      <c r="J25" s="11"/>
      <c r="K25" s="12"/>
      <c r="L25" s="11"/>
      <c r="M25" s="11"/>
      <c r="N25" s="11"/>
      <c r="O25" s="11"/>
      <c r="P25" s="11"/>
      <c r="Q25" s="45">
        <f t="shared" si="1"/>
        <v>4</v>
      </c>
      <c r="R25" s="13">
        <v>4</v>
      </c>
      <c r="S25" s="14"/>
      <c r="T25" s="15"/>
      <c r="U25" s="16"/>
    </row>
    <row r="26" spans="1:21" x14ac:dyDescent="0.25">
      <c r="A26" s="37" t="s">
        <v>605</v>
      </c>
      <c r="B26" s="39" t="s">
        <v>606</v>
      </c>
      <c r="C26" s="46" t="s">
        <v>59</v>
      </c>
      <c r="D26" s="39" t="s">
        <v>626</v>
      </c>
      <c r="E26" s="39" t="s">
        <v>627</v>
      </c>
      <c r="F26" s="47" t="s">
        <v>60</v>
      </c>
      <c r="G26" s="11">
        <v>17</v>
      </c>
      <c r="H26" s="11">
        <v>10</v>
      </c>
      <c r="I26" s="11"/>
      <c r="J26" s="11"/>
      <c r="K26" s="12"/>
      <c r="L26" s="11"/>
      <c r="M26" s="11"/>
      <c r="N26" s="11"/>
      <c r="O26" s="11"/>
      <c r="P26" s="11"/>
      <c r="Q26" s="45">
        <f t="shared" si="1"/>
        <v>27</v>
      </c>
      <c r="R26" s="13">
        <v>11</v>
      </c>
      <c r="S26" s="14"/>
      <c r="T26" s="15"/>
      <c r="U26" s="16"/>
    </row>
    <row r="27" spans="1:21" x14ac:dyDescent="0.25">
      <c r="A27" s="37"/>
      <c r="B27" s="39"/>
      <c r="C27" s="46"/>
      <c r="D27" s="39"/>
      <c r="E27" s="39"/>
      <c r="F27" s="47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45">
        <f t="shared" si="1"/>
        <v>0</v>
      </c>
      <c r="R27" s="13">
        <v>0</v>
      </c>
      <c r="S27" s="14"/>
      <c r="T27" s="15"/>
      <c r="U27" s="16"/>
    </row>
    <row r="28" spans="1:21" x14ac:dyDescent="0.25">
      <c r="A28" s="37"/>
      <c r="B28" s="39"/>
      <c r="C28" s="46"/>
      <c r="D28" s="39"/>
      <c r="E28" s="39"/>
      <c r="F28" s="47"/>
      <c r="G28" s="11"/>
      <c r="H28" s="11"/>
      <c r="I28" s="11"/>
      <c r="J28" s="11"/>
      <c r="K28" s="12"/>
      <c r="L28" s="11"/>
      <c r="M28" s="11"/>
      <c r="N28" s="11"/>
      <c r="O28" s="11"/>
      <c r="P28" s="11"/>
      <c r="Q28" s="45">
        <f t="shared" si="1"/>
        <v>0</v>
      </c>
      <c r="R28" s="13">
        <v>0</v>
      </c>
      <c r="S28" s="14"/>
      <c r="T28" s="15"/>
      <c r="U28" s="16"/>
    </row>
    <row r="29" spans="1:21" x14ac:dyDescent="0.25">
      <c r="A29" s="37"/>
      <c r="B29" s="39"/>
      <c r="C29" s="46"/>
      <c r="D29" s="39"/>
      <c r="E29" s="39"/>
      <c r="F29" s="47"/>
      <c r="G29" s="11"/>
      <c r="H29" s="11"/>
      <c r="I29" s="11"/>
      <c r="J29" s="11"/>
      <c r="K29" s="12"/>
      <c r="L29" s="11"/>
      <c r="M29" s="11"/>
      <c r="N29" s="11"/>
      <c r="O29" s="11"/>
      <c r="P29" s="11"/>
      <c r="Q29" s="45">
        <f t="shared" si="1"/>
        <v>0</v>
      </c>
      <c r="R29" s="13">
        <v>0</v>
      </c>
      <c r="S29" s="14"/>
      <c r="T29" s="15"/>
      <c r="U29" s="16"/>
    </row>
    <row r="30" spans="1:21" x14ac:dyDescent="0.25">
      <c r="A30" s="37"/>
      <c r="B30" s="39"/>
      <c r="C30" s="46"/>
      <c r="D30" s="39"/>
      <c r="E30" s="39"/>
      <c r="F30" s="47"/>
      <c r="G30" s="11"/>
      <c r="H30" s="11"/>
      <c r="I30" s="11"/>
      <c r="J30" s="11"/>
      <c r="K30" s="12"/>
      <c r="L30" s="11"/>
      <c r="M30" s="11"/>
      <c r="N30" s="11"/>
      <c r="O30" s="11"/>
      <c r="P30" s="11"/>
      <c r="Q30" s="45">
        <f t="shared" si="1"/>
        <v>0</v>
      </c>
      <c r="R30" s="13">
        <v>0</v>
      </c>
      <c r="S30" s="14"/>
      <c r="T30" s="15"/>
      <c r="U30" s="16"/>
    </row>
    <row r="31" spans="1:21" x14ac:dyDescent="0.25">
      <c r="A31" s="37"/>
      <c r="B31" s="39"/>
      <c r="C31" s="46"/>
      <c r="D31" s="39"/>
      <c r="E31" s="39"/>
      <c r="F31" s="47"/>
      <c r="G31" s="11"/>
      <c r="H31" s="11"/>
      <c r="I31" s="11"/>
      <c r="J31" s="11"/>
      <c r="K31" s="12"/>
      <c r="L31" s="11"/>
      <c r="M31" s="11"/>
      <c r="N31" s="11"/>
      <c r="O31" s="11"/>
      <c r="P31" s="11"/>
      <c r="Q31" s="45">
        <f t="shared" si="1"/>
        <v>0</v>
      </c>
      <c r="R31" s="13">
        <v>0</v>
      </c>
      <c r="S31" s="14"/>
      <c r="T31" s="15"/>
      <c r="U31" s="16"/>
    </row>
    <row r="32" spans="1:21" x14ac:dyDescent="0.25">
      <c r="A32" s="37"/>
      <c r="B32" s="39"/>
      <c r="C32" s="46"/>
      <c r="D32" s="39"/>
      <c r="E32" s="39"/>
      <c r="F32" s="47"/>
      <c r="G32" s="11"/>
      <c r="H32" s="11"/>
      <c r="I32" s="11"/>
      <c r="J32" s="11"/>
      <c r="K32" s="12"/>
      <c r="L32" s="11"/>
      <c r="M32" s="11"/>
      <c r="N32" s="11"/>
      <c r="O32" s="11"/>
      <c r="P32" s="11"/>
      <c r="Q32" s="45">
        <f t="shared" si="1"/>
        <v>0</v>
      </c>
      <c r="R32" s="13">
        <v>0</v>
      </c>
      <c r="S32" s="14"/>
      <c r="T32" s="15"/>
      <c r="U32" s="16"/>
    </row>
    <row r="33" spans="1:21" x14ac:dyDescent="0.25">
      <c r="A33" s="37"/>
      <c r="B33" s="39"/>
      <c r="C33" s="46"/>
      <c r="D33" s="39"/>
      <c r="E33" s="39"/>
      <c r="F33" s="47"/>
      <c r="G33" s="11"/>
      <c r="H33" s="11"/>
      <c r="I33" s="11"/>
      <c r="J33" s="11"/>
      <c r="K33" s="12"/>
      <c r="L33" s="11"/>
      <c r="M33" s="11"/>
      <c r="N33" s="11"/>
      <c r="O33" s="11"/>
      <c r="P33" s="11"/>
      <c r="Q33" s="45">
        <f t="shared" si="1"/>
        <v>0</v>
      </c>
      <c r="R33" s="13">
        <v>0</v>
      </c>
      <c r="S33" s="14"/>
      <c r="T33" s="15"/>
      <c r="U33" s="16"/>
    </row>
    <row r="34" spans="1:21" x14ac:dyDescent="0.25">
      <c r="A34" s="37"/>
      <c r="B34" s="39"/>
      <c r="C34" s="46"/>
      <c r="D34" s="39"/>
      <c r="E34" s="39"/>
      <c r="F34" s="47"/>
      <c r="G34" s="11"/>
      <c r="H34" s="11"/>
      <c r="I34" s="11"/>
      <c r="J34" s="11"/>
      <c r="K34" s="12"/>
      <c r="L34" s="11"/>
      <c r="M34" s="11"/>
      <c r="N34" s="11"/>
      <c r="O34" s="11"/>
      <c r="P34" s="11"/>
      <c r="Q34" s="45">
        <f t="shared" si="1"/>
        <v>0</v>
      </c>
      <c r="R34" s="13">
        <v>0</v>
      </c>
      <c r="S34" s="14"/>
      <c r="T34" s="15"/>
      <c r="U34" s="16"/>
    </row>
    <row r="35" spans="1:21" x14ac:dyDescent="0.25">
      <c r="A35" s="37"/>
      <c r="B35" s="39"/>
      <c r="C35" s="46"/>
      <c r="D35" s="39"/>
      <c r="E35" s="39"/>
      <c r="F35" s="47"/>
      <c r="G35" s="11"/>
      <c r="H35" s="11"/>
      <c r="I35" s="11"/>
      <c r="J35" s="11"/>
      <c r="K35" s="12"/>
      <c r="L35" s="11"/>
      <c r="M35" s="11"/>
      <c r="N35" s="11"/>
      <c r="O35" s="11"/>
      <c r="P35" s="11"/>
      <c r="Q35" s="45">
        <f>SUM(G35:P35)</f>
        <v>0</v>
      </c>
      <c r="R35" s="13">
        <v>0</v>
      </c>
      <c r="S35" s="14"/>
      <c r="T35" s="15"/>
      <c r="U35" s="16"/>
    </row>
    <row r="36" spans="1:21" ht="15.75" thickBot="1" x14ac:dyDescent="0.3">
      <c r="A36" s="37"/>
      <c r="B36" s="39"/>
      <c r="C36" s="46"/>
      <c r="D36" s="39"/>
      <c r="E36" s="39"/>
      <c r="F36" s="47"/>
      <c r="G36" s="11"/>
      <c r="H36" s="11"/>
      <c r="I36" s="11"/>
      <c r="J36" s="11"/>
      <c r="K36" s="12"/>
      <c r="L36" s="11"/>
      <c r="M36" s="11"/>
      <c r="N36" s="11"/>
      <c r="O36" s="11"/>
      <c r="P36" s="11"/>
      <c r="Q36" s="45">
        <f t="shared" si="1"/>
        <v>0</v>
      </c>
      <c r="R36" s="13">
        <v>0</v>
      </c>
      <c r="S36" s="14"/>
      <c r="T36" s="15"/>
      <c r="U36" s="16"/>
    </row>
    <row r="37" spans="1:21" ht="16.5" thickTop="1" thickBot="1" x14ac:dyDescent="0.3">
      <c r="B37" s="113" t="s">
        <v>17</v>
      </c>
      <c r="C37" s="114"/>
      <c r="D37" s="115"/>
      <c r="E37" s="43"/>
      <c r="F37" s="44">
        <f>SUM(V2:V35)</f>
        <v>0</v>
      </c>
      <c r="G37" s="20">
        <f t="shared" ref="G37:P37" si="2">SUM(G2:G36)</f>
        <v>93</v>
      </c>
      <c r="H37" s="20">
        <f t="shared" si="2"/>
        <v>88</v>
      </c>
      <c r="I37" s="20">
        <f t="shared" si="2"/>
        <v>0</v>
      </c>
      <c r="J37" s="20">
        <f t="shared" si="2"/>
        <v>0</v>
      </c>
      <c r="K37" s="20">
        <f t="shared" si="2"/>
        <v>0</v>
      </c>
      <c r="L37" s="20">
        <f t="shared" si="2"/>
        <v>0</v>
      </c>
      <c r="M37" s="20">
        <f t="shared" si="2"/>
        <v>0</v>
      </c>
      <c r="N37" s="20">
        <f t="shared" si="2"/>
        <v>0</v>
      </c>
      <c r="O37" s="20">
        <f t="shared" si="2"/>
        <v>0</v>
      </c>
      <c r="P37" s="20">
        <f t="shared" si="2"/>
        <v>0</v>
      </c>
      <c r="Q37" s="21">
        <f t="shared" si="1"/>
        <v>181</v>
      </c>
      <c r="R37" s="22">
        <v>0</v>
      </c>
      <c r="S37" s="23">
        <f>SUM(W2:W35)</f>
        <v>0</v>
      </c>
      <c r="T37" s="24"/>
      <c r="U37" s="25"/>
    </row>
    <row r="38" spans="1:21" x14ac:dyDescent="0.25">
      <c r="B38" s="26" t="s">
        <v>18</v>
      </c>
      <c r="C38" s="27"/>
      <c r="D38" s="116" t="s">
        <v>19</v>
      </c>
      <c r="E38" s="11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U38" s="28"/>
    </row>
    <row r="39" spans="1:21" x14ac:dyDescent="0.25">
      <c r="B39" s="29" t="s">
        <v>20</v>
      </c>
      <c r="D39" s="118" t="s">
        <v>21</v>
      </c>
      <c r="E39" s="118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U39" s="28"/>
    </row>
    <row r="40" spans="1:21" ht="15.75" thickBot="1" x14ac:dyDescent="0.3">
      <c r="B40" s="30" t="s">
        <v>22</v>
      </c>
      <c r="C40" s="31"/>
      <c r="D40" s="120" t="s">
        <v>23</v>
      </c>
      <c r="E40" s="120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32"/>
      <c r="U40" s="33"/>
    </row>
    <row r="41" spans="1:21" ht="15.75" thickTop="1" x14ac:dyDescent="0.25">
      <c r="D41" s="34"/>
      <c r="E41" s="34"/>
    </row>
    <row r="42" spans="1:21" x14ac:dyDescent="0.25">
      <c r="B42" t="s">
        <v>56</v>
      </c>
    </row>
    <row r="43" spans="1:21" x14ac:dyDescent="0.25">
      <c r="B43" s="35" t="s">
        <v>24</v>
      </c>
      <c r="C43" s="36" t="s">
        <v>25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21" x14ac:dyDescent="0.25">
      <c r="B44" s="35" t="s">
        <v>26</v>
      </c>
      <c r="C44" s="35" t="s">
        <v>27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21" x14ac:dyDescent="0.25">
      <c r="B45" s="35" t="s">
        <v>28</v>
      </c>
      <c r="C45" s="36" t="s">
        <v>29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21" x14ac:dyDescent="0.25">
      <c r="B46" s="35" t="s">
        <v>30</v>
      </c>
      <c r="C46" s="35" t="s">
        <v>31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21" x14ac:dyDescent="0.25">
      <c r="B47" s="35" t="s">
        <v>32</v>
      </c>
      <c r="C47" s="35" t="s">
        <v>33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21" x14ac:dyDescent="0.25">
      <c r="B48" s="35" t="s">
        <v>34</v>
      </c>
      <c r="C48" s="35" t="s">
        <v>35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2:14" x14ac:dyDescent="0.25">
      <c r="B49" s="35" t="s">
        <v>36</v>
      </c>
      <c r="C49" s="35" t="s">
        <v>37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2:14" x14ac:dyDescent="0.25">
      <c r="B50" s="35" t="s">
        <v>38</v>
      </c>
      <c r="C50" s="35" t="s">
        <v>39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2:14" x14ac:dyDescent="0.25">
      <c r="B51" s="35" t="s">
        <v>17</v>
      </c>
      <c r="C51" s="35" t="s">
        <v>40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2:14" x14ac:dyDescent="0.25">
      <c r="B52" s="35"/>
      <c r="C52" s="35" t="s">
        <v>41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2:14" x14ac:dyDescent="0.2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2:14" x14ac:dyDescent="0.25">
      <c r="B54" s="35" t="s">
        <v>42</v>
      </c>
      <c r="C54" s="35" t="s">
        <v>43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2:14" x14ac:dyDescent="0.25">
      <c r="B55" s="35"/>
      <c r="C55" s="35" t="s">
        <v>44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14" x14ac:dyDescent="0.25">
      <c r="B56" s="35"/>
      <c r="C56" s="35" t="s">
        <v>45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x14ac:dyDescent="0.25">
      <c r="B57" s="35"/>
      <c r="C57" s="35" t="s">
        <v>46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</sheetData>
  <mergeCells count="4">
    <mergeCell ref="B37:D37"/>
    <mergeCell ref="D38:S38"/>
    <mergeCell ref="D39:S39"/>
    <mergeCell ref="D40:S40"/>
  </mergeCells>
  <conditionalFormatting sqref="C2:C36">
    <cfRule type="cellIs" dxfId="140" priority="1" operator="equal">
      <formula>"Pinnacle"</formula>
    </cfRule>
    <cfRule type="cellIs" dxfId="139" priority="2" operator="equal">
      <formula>"Charter"</formula>
    </cfRule>
    <cfRule type="cellIs" dxfId="138" priority="3" operator="equal">
      <formula>"Repeat"</formula>
    </cfRule>
    <cfRule type="cellIs" dxfId="137" priority="4" operator="equal">
      <formula>"First Time"</formula>
    </cfRule>
  </conditionalFormatting>
  <conditionalFormatting sqref="F2:F36">
    <cfRule type="cellIs" dxfId="136" priority="7" operator="equal">
      <formula>"NO"</formula>
    </cfRule>
    <cfRule type="cellIs" dxfId="135" priority="8" operator="equal">
      <formula>"YES"</formula>
    </cfRule>
  </conditionalFormatting>
  <conditionalFormatting sqref="S2:S36">
    <cfRule type="cellIs" dxfId="134" priority="9" operator="equal">
      <formula>"Qualified"</formula>
    </cfRule>
    <cfRule type="cellIs" dxfId="133" priority="10" operator="equal">
      <formula>"Not-Qualified"</formula>
    </cfRule>
  </conditionalFormatting>
  <conditionalFormatting sqref="T2:T36">
    <cfRule type="cellIs" dxfId="132" priority="6" operator="between">
      <formula>1</formula>
      <formula>5</formula>
    </cfRule>
  </conditionalFormatting>
  <conditionalFormatting sqref="U2:U36">
    <cfRule type="cellIs" dxfId="131" priority="5" operator="between">
      <formula>1</formula>
      <formula>5</formula>
    </cfRule>
  </conditionalFormatting>
  <dataValidations count="4">
    <dataValidation type="list" allowBlank="1" showInputMessage="1" showErrorMessage="1" sqref="S2:S36" xr:uid="{7CDC3F98-C35B-4480-84DF-E3AB849A57B3}">
      <formula1>"Qualified, Not-Qualified"</formula1>
    </dataValidation>
    <dataValidation type="list" allowBlank="1" showInputMessage="1" showErrorMessage="1" sqref="F2:F36" xr:uid="{D4FA28A1-3AE8-4AD8-9752-2F113FB5D5F5}">
      <formula1>"YES, NO"</formula1>
    </dataValidation>
    <dataValidation type="list" allowBlank="1" showInputMessage="1" showErrorMessage="1" sqref="T2:U36" xr:uid="{87C64C92-BEAD-41DC-A30A-B2638F36901A}">
      <formula1>"1,2,3,4,5"</formula1>
    </dataValidation>
    <dataValidation type="list" allowBlank="1" showInputMessage="1" showErrorMessage="1" sqref="C2:C36" xr:uid="{2D4E5CC5-7D46-49B2-82CC-B175C99D2B36}">
      <formula1>"First Time, Repeat, Charter, Pinnacle"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A14F-F785-4CE1-A791-18DAB89EF16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AFD53-FC5D-46FB-81B2-51063F752D4C}">
  <dimension ref="A1:V48"/>
  <sheetViews>
    <sheetView workbookViewId="0">
      <selection activeCell="M11" sqref="M11"/>
    </sheetView>
  </sheetViews>
  <sheetFormatPr defaultRowHeight="15" x14ac:dyDescent="0.25"/>
  <cols>
    <col min="1" max="1" width="11.28515625" customWidth="1"/>
    <col min="5" max="5" width="11.85546875" customWidth="1"/>
    <col min="6" max="6" width="12.140625" customWidth="1"/>
    <col min="19" max="19" width="11.140625" customWidth="1"/>
    <col min="20" max="20" width="9.85546875" customWidth="1"/>
  </cols>
  <sheetData>
    <row r="1" spans="1:22" ht="15.75" thickTop="1" x14ac:dyDescent="0.25">
      <c r="A1" s="41" t="s">
        <v>47</v>
      </c>
      <c r="B1" s="38" t="s">
        <v>48</v>
      </c>
      <c r="C1" s="38" t="s">
        <v>0</v>
      </c>
      <c r="D1" s="38" t="s">
        <v>50</v>
      </c>
      <c r="E1" s="38" t="s">
        <v>49</v>
      </c>
      <c r="F1" s="38" t="s">
        <v>744</v>
      </c>
      <c r="G1" s="125" t="s">
        <v>1</v>
      </c>
      <c r="H1" s="3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5" t="s">
        <v>11</v>
      </c>
      <c r="R1" s="6" t="s">
        <v>12</v>
      </c>
      <c r="S1" s="7" t="s">
        <v>13</v>
      </c>
      <c r="T1" s="8" t="s">
        <v>14</v>
      </c>
      <c r="U1" s="9" t="s">
        <v>15</v>
      </c>
      <c r="V1" s="10" t="s">
        <v>16</v>
      </c>
    </row>
    <row r="2" spans="1:22" x14ac:dyDescent="0.25">
      <c r="A2" s="37" t="s">
        <v>337</v>
      </c>
      <c r="B2" s="39" t="s">
        <v>745</v>
      </c>
      <c r="C2" s="46" t="s">
        <v>59</v>
      </c>
      <c r="D2" s="39" t="s">
        <v>746</v>
      </c>
      <c r="E2" s="39" t="s">
        <v>747</v>
      </c>
      <c r="F2" s="126" t="s">
        <v>748</v>
      </c>
      <c r="G2" s="47" t="s">
        <v>67</v>
      </c>
      <c r="H2" s="11">
        <v>0</v>
      </c>
      <c r="I2" s="11">
        <v>0</v>
      </c>
      <c r="J2" s="11">
        <v>0</v>
      </c>
      <c r="K2" s="11">
        <v>0</v>
      </c>
      <c r="L2" s="12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45">
        <f t="shared" ref="R2:R18" si="0">SUM(H2:Q2)</f>
        <v>0</v>
      </c>
      <c r="S2" s="13">
        <v>0</v>
      </c>
      <c r="T2" s="14"/>
      <c r="U2" s="15"/>
      <c r="V2" s="16"/>
    </row>
    <row r="3" spans="1:22" x14ac:dyDescent="0.25">
      <c r="A3" s="37" t="s">
        <v>337</v>
      </c>
      <c r="B3" s="40" t="s">
        <v>745</v>
      </c>
      <c r="C3" s="48" t="s">
        <v>62</v>
      </c>
      <c r="D3" s="39" t="s">
        <v>749</v>
      </c>
      <c r="E3" s="39" t="s">
        <v>750</v>
      </c>
      <c r="F3" s="126" t="s">
        <v>751</v>
      </c>
      <c r="G3" s="47" t="s">
        <v>67</v>
      </c>
      <c r="H3" s="11">
        <v>0</v>
      </c>
      <c r="I3" s="11">
        <v>0</v>
      </c>
      <c r="J3" s="11">
        <v>0</v>
      </c>
      <c r="K3" s="11">
        <v>0</v>
      </c>
      <c r="L3" s="12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45">
        <f t="shared" si="0"/>
        <v>0</v>
      </c>
      <c r="S3" s="13">
        <v>0</v>
      </c>
      <c r="T3" s="14"/>
      <c r="U3" s="15"/>
      <c r="V3" s="16"/>
    </row>
    <row r="4" spans="1:22" x14ac:dyDescent="0.25">
      <c r="A4" s="37" t="s">
        <v>752</v>
      </c>
      <c r="B4" s="39" t="s">
        <v>753</v>
      </c>
      <c r="C4" s="46" t="s">
        <v>274</v>
      </c>
      <c r="D4" s="39" t="s">
        <v>754</v>
      </c>
      <c r="E4" s="39" t="s">
        <v>755</v>
      </c>
      <c r="F4" s="126" t="s">
        <v>756</v>
      </c>
      <c r="G4" s="47" t="s">
        <v>67</v>
      </c>
      <c r="H4" s="11">
        <v>0</v>
      </c>
      <c r="I4" s="11">
        <v>0</v>
      </c>
      <c r="J4" s="11">
        <v>0</v>
      </c>
      <c r="K4" s="11">
        <v>0</v>
      </c>
      <c r="L4" s="12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45">
        <f t="shared" si="0"/>
        <v>0</v>
      </c>
      <c r="S4" s="13">
        <v>0</v>
      </c>
      <c r="T4" s="14"/>
      <c r="U4" s="15"/>
      <c r="V4" s="16"/>
    </row>
    <row r="5" spans="1:22" x14ac:dyDescent="0.25">
      <c r="A5" s="37" t="s">
        <v>757</v>
      </c>
      <c r="B5" s="39" t="s">
        <v>758</v>
      </c>
      <c r="C5" s="46" t="s">
        <v>62</v>
      </c>
      <c r="D5" s="39" t="s">
        <v>168</v>
      </c>
      <c r="E5" s="39" t="s">
        <v>759</v>
      </c>
      <c r="F5" s="126" t="s">
        <v>760</v>
      </c>
      <c r="G5" s="47" t="s">
        <v>67</v>
      </c>
      <c r="H5" s="11">
        <v>12</v>
      </c>
      <c r="I5" s="11">
        <v>7</v>
      </c>
      <c r="J5" s="11">
        <v>0</v>
      </c>
      <c r="K5" s="11">
        <v>0</v>
      </c>
      <c r="L5" s="12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45">
        <f t="shared" si="0"/>
        <v>19</v>
      </c>
      <c r="S5" s="13">
        <v>11</v>
      </c>
      <c r="T5" s="14"/>
      <c r="U5" s="15">
        <v>4</v>
      </c>
      <c r="V5" s="16">
        <v>3</v>
      </c>
    </row>
    <row r="6" spans="1:22" x14ac:dyDescent="0.25">
      <c r="A6" s="37" t="s">
        <v>757</v>
      </c>
      <c r="B6" s="39" t="s">
        <v>758</v>
      </c>
      <c r="C6" s="46" t="s">
        <v>62</v>
      </c>
      <c r="D6" s="39" t="s">
        <v>761</v>
      </c>
      <c r="E6" s="39" t="s">
        <v>762</v>
      </c>
      <c r="F6" s="126" t="s">
        <v>763</v>
      </c>
      <c r="G6" s="47" t="s">
        <v>67</v>
      </c>
      <c r="H6" s="11">
        <v>9</v>
      </c>
      <c r="I6" s="11">
        <v>2</v>
      </c>
      <c r="J6" s="11">
        <v>0</v>
      </c>
      <c r="K6" s="11">
        <v>0</v>
      </c>
      <c r="L6" s="12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45">
        <f t="shared" si="0"/>
        <v>11</v>
      </c>
      <c r="S6" s="13">
        <v>8</v>
      </c>
      <c r="T6" s="14"/>
      <c r="U6" s="15"/>
      <c r="V6" s="16"/>
    </row>
    <row r="7" spans="1:22" x14ac:dyDescent="0.25">
      <c r="A7" s="37" t="s">
        <v>757</v>
      </c>
      <c r="B7" s="39" t="s">
        <v>758</v>
      </c>
      <c r="C7" s="46" t="s">
        <v>59</v>
      </c>
      <c r="D7" s="39" t="s">
        <v>764</v>
      </c>
      <c r="E7" s="39" t="s">
        <v>765</v>
      </c>
      <c r="F7" s="126" t="s">
        <v>766</v>
      </c>
      <c r="G7" s="47" t="s">
        <v>67</v>
      </c>
      <c r="H7" s="11">
        <v>0</v>
      </c>
      <c r="I7" s="11">
        <v>2</v>
      </c>
      <c r="J7" s="11">
        <v>0</v>
      </c>
      <c r="K7" s="11">
        <v>0</v>
      </c>
      <c r="L7" s="12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45">
        <f t="shared" si="0"/>
        <v>2</v>
      </c>
      <c r="S7" s="13">
        <v>2</v>
      </c>
      <c r="T7" s="14"/>
      <c r="U7" s="15"/>
      <c r="V7" s="16"/>
    </row>
    <row r="8" spans="1:22" x14ac:dyDescent="0.25">
      <c r="A8" s="37" t="s">
        <v>767</v>
      </c>
      <c r="B8" s="39" t="s">
        <v>768</v>
      </c>
      <c r="C8" s="46" t="s">
        <v>62</v>
      </c>
      <c r="D8" s="39" t="s">
        <v>769</v>
      </c>
      <c r="E8" s="39" t="s">
        <v>770</v>
      </c>
      <c r="F8" s="126" t="s">
        <v>771</v>
      </c>
      <c r="G8" s="47" t="s">
        <v>67</v>
      </c>
      <c r="H8" s="11">
        <v>0</v>
      </c>
      <c r="I8" s="11">
        <v>1</v>
      </c>
      <c r="J8" s="11">
        <v>0</v>
      </c>
      <c r="K8" s="11">
        <v>0</v>
      </c>
      <c r="L8" s="12">
        <v>0</v>
      </c>
      <c r="M8" s="11">
        <v>0</v>
      </c>
      <c r="N8" s="11">
        <v>0</v>
      </c>
      <c r="O8" s="17">
        <v>0</v>
      </c>
      <c r="P8" s="11">
        <v>0</v>
      </c>
      <c r="Q8" s="11">
        <v>0</v>
      </c>
      <c r="R8" s="45">
        <f t="shared" si="0"/>
        <v>1</v>
      </c>
      <c r="S8" s="13">
        <v>0</v>
      </c>
      <c r="T8" s="14"/>
      <c r="U8" s="15"/>
      <c r="V8" s="16"/>
    </row>
    <row r="9" spans="1:22" x14ac:dyDescent="0.25">
      <c r="A9" s="37" t="s">
        <v>772</v>
      </c>
      <c r="B9" s="39" t="s">
        <v>773</v>
      </c>
      <c r="C9" s="46" t="s">
        <v>59</v>
      </c>
      <c r="D9" s="39" t="s">
        <v>774</v>
      </c>
      <c r="E9" s="39" t="s">
        <v>775</v>
      </c>
      <c r="F9" s="126" t="s">
        <v>776</v>
      </c>
      <c r="G9" s="47" t="s">
        <v>67</v>
      </c>
      <c r="H9" s="11">
        <v>0</v>
      </c>
      <c r="I9" s="11">
        <v>0</v>
      </c>
      <c r="J9" s="11">
        <v>0</v>
      </c>
      <c r="K9" s="11">
        <v>0</v>
      </c>
      <c r="L9" s="12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45">
        <f t="shared" si="0"/>
        <v>0</v>
      </c>
      <c r="S9" s="13">
        <v>0</v>
      </c>
      <c r="T9" s="14"/>
      <c r="U9" s="15"/>
      <c r="V9" s="16"/>
    </row>
    <row r="10" spans="1:22" x14ac:dyDescent="0.25">
      <c r="A10" s="37" t="s">
        <v>772</v>
      </c>
      <c r="B10" s="39" t="s">
        <v>773</v>
      </c>
      <c r="C10" s="46" t="s">
        <v>59</v>
      </c>
      <c r="D10" s="39" t="s">
        <v>777</v>
      </c>
      <c r="E10" s="39" t="s">
        <v>778</v>
      </c>
      <c r="F10" s="126" t="s">
        <v>779</v>
      </c>
      <c r="G10" s="47" t="s">
        <v>67</v>
      </c>
      <c r="H10" s="11">
        <v>1</v>
      </c>
      <c r="I10" s="11">
        <v>5</v>
      </c>
      <c r="J10" s="11">
        <v>0</v>
      </c>
      <c r="K10" s="11">
        <v>0</v>
      </c>
      <c r="L10" s="12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45">
        <f t="shared" si="0"/>
        <v>6</v>
      </c>
      <c r="S10" s="13">
        <v>2</v>
      </c>
      <c r="T10" s="14"/>
      <c r="U10" s="15"/>
      <c r="V10" s="16"/>
    </row>
    <row r="11" spans="1:22" x14ac:dyDescent="0.25">
      <c r="A11" s="37" t="s">
        <v>780</v>
      </c>
      <c r="B11" s="39" t="s">
        <v>773</v>
      </c>
      <c r="C11" s="46" t="s">
        <v>59</v>
      </c>
      <c r="D11" s="39" t="s">
        <v>781</v>
      </c>
      <c r="E11" s="39" t="s">
        <v>782</v>
      </c>
      <c r="F11" s="126" t="s">
        <v>783</v>
      </c>
      <c r="G11" s="47" t="s">
        <v>67</v>
      </c>
      <c r="H11" s="11">
        <v>2</v>
      </c>
      <c r="I11" s="11">
        <v>4</v>
      </c>
      <c r="J11" s="11">
        <v>0</v>
      </c>
      <c r="K11" s="11">
        <v>0</v>
      </c>
      <c r="L11" s="12">
        <v>0</v>
      </c>
      <c r="M11" s="11">
        <v>0</v>
      </c>
      <c r="N11" s="11">
        <v>0</v>
      </c>
      <c r="O11" s="11">
        <v>0</v>
      </c>
      <c r="P11" s="17">
        <v>0</v>
      </c>
      <c r="Q11" s="17">
        <v>0</v>
      </c>
      <c r="R11" s="45">
        <f t="shared" si="0"/>
        <v>6</v>
      </c>
      <c r="S11" s="13">
        <v>2</v>
      </c>
      <c r="T11" s="14"/>
      <c r="U11" s="15"/>
      <c r="V11" s="16"/>
    </row>
    <row r="12" spans="1:22" x14ac:dyDescent="0.25">
      <c r="A12" s="37" t="s">
        <v>780</v>
      </c>
      <c r="B12" s="39" t="s">
        <v>773</v>
      </c>
      <c r="C12" s="49" t="s">
        <v>62</v>
      </c>
      <c r="D12" s="50" t="s">
        <v>745</v>
      </c>
      <c r="E12" s="50" t="s">
        <v>784</v>
      </c>
      <c r="F12" s="11" t="s">
        <v>785</v>
      </c>
      <c r="G12" s="47" t="s">
        <v>67</v>
      </c>
      <c r="H12" s="11">
        <v>3</v>
      </c>
      <c r="I12" s="11">
        <v>0</v>
      </c>
      <c r="J12" s="11">
        <v>0</v>
      </c>
      <c r="K12" s="11">
        <v>0</v>
      </c>
      <c r="L12" s="12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45">
        <f t="shared" si="0"/>
        <v>3</v>
      </c>
      <c r="S12" s="13">
        <v>3</v>
      </c>
      <c r="T12" s="14"/>
      <c r="U12" s="15"/>
      <c r="V12" s="16"/>
    </row>
    <row r="13" spans="1:22" x14ac:dyDescent="0.25">
      <c r="A13" s="37" t="s">
        <v>786</v>
      </c>
      <c r="B13" s="39" t="s">
        <v>528</v>
      </c>
      <c r="C13" s="46" t="s">
        <v>62</v>
      </c>
      <c r="D13" s="39" t="s">
        <v>787</v>
      </c>
      <c r="E13" s="39" t="s">
        <v>788</v>
      </c>
      <c r="F13" s="126" t="s">
        <v>789</v>
      </c>
      <c r="G13" s="47" t="s">
        <v>67</v>
      </c>
      <c r="H13" s="11">
        <v>7</v>
      </c>
      <c r="I13" s="11">
        <v>6</v>
      </c>
      <c r="J13" s="11">
        <v>0</v>
      </c>
      <c r="K13" s="11">
        <v>0</v>
      </c>
      <c r="L13" s="12">
        <v>0</v>
      </c>
      <c r="M13" s="11">
        <v>0</v>
      </c>
      <c r="N13" s="11">
        <v>0</v>
      </c>
      <c r="O13" s="17">
        <v>0</v>
      </c>
      <c r="P13" s="18">
        <v>0</v>
      </c>
      <c r="Q13" s="18">
        <v>0</v>
      </c>
      <c r="R13" s="45">
        <f t="shared" si="0"/>
        <v>13</v>
      </c>
      <c r="S13" s="13">
        <v>8</v>
      </c>
      <c r="T13" s="14"/>
      <c r="U13" s="15">
        <v>5</v>
      </c>
      <c r="V13" s="16">
        <v>5</v>
      </c>
    </row>
    <row r="14" spans="1:22" x14ac:dyDescent="0.25">
      <c r="A14" s="37" t="s">
        <v>790</v>
      </c>
      <c r="B14" s="39" t="s">
        <v>165</v>
      </c>
      <c r="C14" s="49" t="s">
        <v>62</v>
      </c>
      <c r="D14" s="50" t="s">
        <v>791</v>
      </c>
      <c r="E14" s="50" t="s">
        <v>792</v>
      </c>
      <c r="F14" s="11" t="s">
        <v>793</v>
      </c>
      <c r="G14" s="47" t="s">
        <v>67</v>
      </c>
      <c r="H14" s="11">
        <v>5</v>
      </c>
      <c r="I14" s="11">
        <v>2</v>
      </c>
      <c r="J14" s="11">
        <v>0</v>
      </c>
      <c r="K14" s="11">
        <v>0</v>
      </c>
      <c r="L14" s="12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45">
        <f t="shared" si="0"/>
        <v>7</v>
      </c>
      <c r="S14" s="13">
        <v>5</v>
      </c>
      <c r="T14" s="14"/>
      <c r="U14" s="15"/>
      <c r="V14" s="16"/>
    </row>
    <row r="15" spans="1:22" x14ac:dyDescent="0.25">
      <c r="A15" s="37" t="s">
        <v>790</v>
      </c>
      <c r="B15" s="39" t="s">
        <v>165</v>
      </c>
      <c r="C15" s="49" t="s">
        <v>59</v>
      </c>
      <c r="D15" s="50" t="s">
        <v>794</v>
      </c>
      <c r="E15" s="50" t="s">
        <v>795</v>
      </c>
      <c r="F15" s="11" t="s">
        <v>796</v>
      </c>
      <c r="G15" s="47" t="s">
        <v>67</v>
      </c>
      <c r="H15" s="11">
        <v>1</v>
      </c>
      <c r="I15" s="11">
        <v>0</v>
      </c>
      <c r="J15" s="11">
        <v>0</v>
      </c>
      <c r="K15" s="11">
        <v>0</v>
      </c>
      <c r="L15" s="12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45">
        <f t="shared" si="0"/>
        <v>1</v>
      </c>
      <c r="S15" s="13"/>
      <c r="T15" s="14"/>
      <c r="U15" s="15"/>
      <c r="V15" s="16"/>
    </row>
    <row r="16" spans="1:22" x14ac:dyDescent="0.25">
      <c r="A16" s="37" t="s">
        <v>790</v>
      </c>
      <c r="B16" s="39" t="s">
        <v>165</v>
      </c>
      <c r="C16" s="49" t="s">
        <v>62</v>
      </c>
      <c r="D16" s="50" t="s">
        <v>607</v>
      </c>
      <c r="E16" s="50" t="s">
        <v>797</v>
      </c>
      <c r="F16" s="11" t="s">
        <v>798</v>
      </c>
      <c r="G16" s="47" t="s">
        <v>67</v>
      </c>
      <c r="H16" s="11">
        <v>5</v>
      </c>
      <c r="I16" s="11">
        <v>1</v>
      </c>
      <c r="J16" s="11">
        <v>0</v>
      </c>
      <c r="K16" s="11">
        <v>0</v>
      </c>
      <c r="L16" s="12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45">
        <f t="shared" si="0"/>
        <v>6</v>
      </c>
      <c r="S16" s="13">
        <v>6</v>
      </c>
      <c r="T16" s="14"/>
      <c r="U16" s="15"/>
      <c r="V16" s="16"/>
    </row>
    <row r="17" spans="1:22" x14ac:dyDescent="0.25">
      <c r="A17" s="37" t="s">
        <v>799</v>
      </c>
      <c r="B17" s="39" t="s">
        <v>800</v>
      </c>
      <c r="C17" s="46" t="s">
        <v>59</v>
      </c>
      <c r="D17" s="39" t="s">
        <v>801</v>
      </c>
      <c r="E17" s="39" t="s">
        <v>802</v>
      </c>
      <c r="F17" s="126" t="s">
        <v>803</v>
      </c>
      <c r="G17" s="47" t="s">
        <v>67</v>
      </c>
      <c r="H17" s="11">
        <v>0</v>
      </c>
      <c r="I17" s="11">
        <v>0</v>
      </c>
      <c r="J17" s="11">
        <v>0</v>
      </c>
      <c r="K17" s="11">
        <v>0</v>
      </c>
      <c r="L17" s="19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45">
        <f t="shared" si="0"/>
        <v>0</v>
      </c>
      <c r="S17" s="13">
        <v>0</v>
      </c>
      <c r="T17" s="14"/>
      <c r="U17" s="15"/>
      <c r="V17" s="16"/>
    </row>
    <row r="18" spans="1:22" x14ac:dyDescent="0.25">
      <c r="A18" s="37" t="s">
        <v>804</v>
      </c>
      <c r="B18" s="39" t="s">
        <v>805</v>
      </c>
      <c r="C18" s="49" t="s">
        <v>274</v>
      </c>
      <c r="D18" s="50" t="s">
        <v>806</v>
      </c>
      <c r="E18" s="50" t="s">
        <v>807</v>
      </c>
      <c r="F18" s="11" t="s">
        <v>808</v>
      </c>
      <c r="G18" s="47" t="s">
        <v>67</v>
      </c>
      <c r="H18" s="11">
        <v>15</v>
      </c>
      <c r="I18" s="11">
        <v>15</v>
      </c>
      <c r="J18" s="11">
        <v>0</v>
      </c>
      <c r="K18" s="11">
        <v>0</v>
      </c>
      <c r="L18" s="12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45">
        <f t="shared" si="0"/>
        <v>30</v>
      </c>
      <c r="S18" s="13">
        <v>17</v>
      </c>
      <c r="T18" s="14"/>
      <c r="U18" s="15">
        <v>1</v>
      </c>
      <c r="V18" s="16">
        <v>1</v>
      </c>
    </row>
    <row r="19" spans="1:22" x14ac:dyDescent="0.25">
      <c r="A19" s="37" t="s">
        <v>804</v>
      </c>
      <c r="B19" s="39" t="s">
        <v>809</v>
      </c>
      <c r="C19" s="51" t="s">
        <v>62</v>
      </c>
      <c r="D19" s="39" t="s">
        <v>810</v>
      </c>
      <c r="E19" s="39" t="s">
        <v>811</v>
      </c>
      <c r="F19" s="126" t="s">
        <v>812</v>
      </c>
      <c r="G19" s="47" t="s">
        <v>67</v>
      </c>
      <c r="H19" s="11">
        <v>7</v>
      </c>
      <c r="I19" s="11">
        <v>8</v>
      </c>
      <c r="J19" s="11">
        <v>0</v>
      </c>
      <c r="K19" s="11">
        <v>0</v>
      </c>
      <c r="L19" s="12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45">
        <f t="shared" ref="R19:R28" si="1">SUM(H19:Q19)</f>
        <v>15</v>
      </c>
      <c r="S19" s="13">
        <v>12</v>
      </c>
      <c r="T19" s="14"/>
      <c r="U19" s="15">
        <v>3</v>
      </c>
      <c r="V19" s="16">
        <v>4</v>
      </c>
    </row>
    <row r="20" spans="1:22" x14ac:dyDescent="0.25">
      <c r="A20" s="37" t="s">
        <v>804</v>
      </c>
      <c r="B20" s="39" t="s">
        <v>805</v>
      </c>
      <c r="C20" s="51" t="s">
        <v>59</v>
      </c>
      <c r="D20" s="39" t="s">
        <v>558</v>
      </c>
      <c r="E20" s="39" t="s">
        <v>813</v>
      </c>
      <c r="F20" s="126" t="s">
        <v>814</v>
      </c>
      <c r="G20" s="47" t="s">
        <v>67</v>
      </c>
      <c r="H20" s="11">
        <v>4</v>
      </c>
      <c r="I20" s="11">
        <v>7</v>
      </c>
      <c r="J20" s="11">
        <v>0</v>
      </c>
      <c r="K20" s="11">
        <v>0</v>
      </c>
      <c r="L20" s="12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45">
        <f t="shared" si="1"/>
        <v>11</v>
      </c>
      <c r="S20" s="13">
        <v>6</v>
      </c>
      <c r="T20" s="14"/>
      <c r="U20" s="15">
        <v>4</v>
      </c>
      <c r="V20" s="16"/>
    </row>
    <row r="21" spans="1:22" x14ac:dyDescent="0.25">
      <c r="A21" s="37" t="s">
        <v>815</v>
      </c>
      <c r="B21" s="39" t="s">
        <v>144</v>
      </c>
      <c r="C21" s="51" t="s">
        <v>59</v>
      </c>
      <c r="D21" s="39" t="s">
        <v>816</v>
      </c>
      <c r="E21" s="39" t="s">
        <v>817</v>
      </c>
      <c r="F21" s="126" t="s">
        <v>818</v>
      </c>
      <c r="G21" s="47" t="s">
        <v>67</v>
      </c>
      <c r="H21" s="11">
        <v>4</v>
      </c>
      <c r="I21" s="11">
        <v>4</v>
      </c>
      <c r="J21" s="11">
        <v>0</v>
      </c>
      <c r="K21" s="11">
        <v>0</v>
      </c>
      <c r="L21" s="12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45">
        <f t="shared" si="1"/>
        <v>8</v>
      </c>
      <c r="S21" s="13">
        <v>8</v>
      </c>
      <c r="T21" s="14"/>
      <c r="U21" s="15"/>
      <c r="V21" s="16"/>
    </row>
    <row r="22" spans="1:22" x14ac:dyDescent="0.25">
      <c r="A22" s="37" t="s">
        <v>613</v>
      </c>
      <c r="B22" s="39" t="s">
        <v>819</v>
      </c>
      <c r="C22" s="51" t="s">
        <v>62</v>
      </c>
      <c r="D22" s="39" t="s">
        <v>820</v>
      </c>
      <c r="E22" s="39" t="s">
        <v>821</v>
      </c>
      <c r="F22" s="126" t="s">
        <v>822</v>
      </c>
      <c r="G22" s="47" t="s">
        <v>67</v>
      </c>
      <c r="H22" s="11">
        <v>4</v>
      </c>
      <c r="I22" s="11">
        <v>3</v>
      </c>
      <c r="J22" s="11">
        <v>0</v>
      </c>
      <c r="K22" s="11">
        <v>0</v>
      </c>
      <c r="L22" s="12">
        <v>0</v>
      </c>
      <c r="M22" s="11">
        <v>0</v>
      </c>
      <c r="N22" s="11">
        <v>0</v>
      </c>
      <c r="O22" s="11">
        <v>0</v>
      </c>
      <c r="P22" s="11">
        <v>0</v>
      </c>
      <c r="Q22" s="17">
        <v>0</v>
      </c>
      <c r="R22" s="45">
        <f t="shared" si="1"/>
        <v>7</v>
      </c>
      <c r="S22" s="13">
        <v>3</v>
      </c>
      <c r="T22" s="14"/>
      <c r="U22" s="15"/>
      <c r="V22" s="16"/>
    </row>
    <row r="23" spans="1:22" x14ac:dyDescent="0.25">
      <c r="A23" s="37" t="s">
        <v>613</v>
      </c>
      <c r="B23" s="39" t="s">
        <v>819</v>
      </c>
      <c r="C23" s="46" t="s">
        <v>62</v>
      </c>
      <c r="D23" s="39" t="s">
        <v>777</v>
      </c>
      <c r="E23" s="39" t="s">
        <v>823</v>
      </c>
      <c r="F23" s="126" t="s">
        <v>824</v>
      </c>
      <c r="G23" s="47" t="s">
        <v>67</v>
      </c>
      <c r="H23" s="11">
        <v>2</v>
      </c>
      <c r="I23" s="11">
        <v>4</v>
      </c>
      <c r="J23" s="11">
        <v>0</v>
      </c>
      <c r="K23" s="11">
        <v>0</v>
      </c>
      <c r="L23" s="12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45">
        <f t="shared" si="1"/>
        <v>6</v>
      </c>
      <c r="S23" s="13">
        <v>3</v>
      </c>
      <c r="T23" s="14"/>
      <c r="U23" s="15"/>
      <c r="V23" s="16"/>
    </row>
    <row r="24" spans="1:22" x14ac:dyDescent="0.25">
      <c r="A24" s="37" t="s">
        <v>613</v>
      </c>
      <c r="B24" s="39" t="s">
        <v>819</v>
      </c>
      <c r="C24" s="46" t="s">
        <v>59</v>
      </c>
      <c r="D24" s="39" t="s">
        <v>369</v>
      </c>
      <c r="E24" s="39" t="s">
        <v>825</v>
      </c>
      <c r="F24" s="126" t="s">
        <v>826</v>
      </c>
      <c r="G24" s="47" t="s">
        <v>67</v>
      </c>
      <c r="H24" s="11">
        <v>2</v>
      </c>
      <c r="I24" s="11">
        <v>2</v>
      </c>
      <c r="J24" s="11">
        <v>0</v>
      </c>
      <c r="K24" s="11">
        <v>0</v>
      </c>
      <c r="L24" s="12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45">
        <f t="shared" si="1"/>
        <v>4</v>
      </c>
      <c r="S24" s="13">
        <v>3</v>
      </c>
      <c r="T24" s="14"/>
      <c r="U24" s="15"/>
      <c r="V24" s="16"/>
    </row>
    <row r="25" spans="1:22" x14ac:dyDescent="0.25">
      <c r="A25" s="37" t="s">
        <v>827</v>
      </c>
      <c r="B25" s="39" t="s">
        <v>828</v>
      </c>
      <c r="C25" s="46" t="s">
        <v>62</v>
      </c>
      <c r="D25" s="52" t="s">
        <v>829</v>
      </c>
      <c r="E25" s="52" t="s">
        <v>830</v>
      </c>
      <c r="F25" s="127" t="s">
        <v>831</v>
      </c>
      <c r="G25" s="47" t="s">
        <v>67</v>
      </c>
      <c r="H25" s="11">
        <v>18</v>
      </c>
      <c r="I25" s="11">
        <v>10</v>
      </c>
      <c r="J25" s="11">
        <v>0</v>
      </c>
      <c r="K25" s="11">
        <v>0</v>
      </c>
      <c r="L25" s="12">
        <v>0</v>
      </c>
      <c r="M25" s="11">
        <v>0</v>
      </c>
      <c r="N25" s="11">
        <v>0</v>
      </c>
      <c r="O25" s="17">
        <v>0</v>
      </c>
      <c r="P25" s="17">
        <v>0</v>
      </c>
      <c r="Q25" s="17">
        <v>0</v>
      </c>
      <c r="R25" s="45">
        <f t="shared" si="1"/>
        <v>28</v>
      </c>
      <c r="S25" s="13">
        <v>16</v>
      </c>
      <c r="T25" s="14"/>
      <c r="U25" s="15">
        <v>2</v>
      </c>
      <c r="V25" s="16">
        <v>2</v>
      </c>
    </row>
    <row r="26" spans="1:22" x14ac:dyDescent="0.25">
      <c r="A26" s="37" t="s">
        <v>832</v>
      </c>
      <c r="B26" s="39" t="s">
        <v>833</v>
      </c>
      <c r="C26" s="46" t="s">
        <v>59</v>
      </c>
      <c r="D26" s="52" t="s">
        <v>834</v>
      </c>
      <c r="E26" s="52" t="s">
        <v>613</v>
      </c>
      <c r="F26" s="127" t="s">
        <v>835</v>
      </c>
      <c r="G26" s="47" t="s">
        <v>67</v>
      </c>
      <c r="H26" s="11">
        <v>0</v>
      </c>
      <c r="I26" s="11">
        <v>0</v>
      </c>
      <c r="J26" s="11">
        <v>0</v>
      </c>
      <c r="K26" s="11">
        <v>0</v>
      </c>
      <c r="L26" s="12">
        <v>0</v>
      </c>
      <c r="M26" s="11">
        <v>0</v>
      </c>
      <c r="N26" s="11">
        <v>0</v>
      </c>
      <c r="O26" s="17">
        <v>0</v>
      </c>
      <c r="P26" s="17">
        <v>0</v>
      </c>
      <c r="Q26" s="17">
        <v>0</v>
      </c>
      <c r="R26" s="45">
        <f t="shared" si="1"/>
        <v>0</v>
      </c>
      <c r="S26" s="13"/>
      <c r="T26" s="14"/>
      <c r="U26" s="15"/>
      <c r="V26" s="16"/>
    </row>
    <row r="27" spans="1:22" ht="15.75" thickBot="1" x14ac:dyDescent="0.3">
      <c r="A27" s="37" t="s">
        <v>836</v>
      </c>
      <c r="B27" s="39" t="s">
        <v>837</v>
      </c>
      <c r="C27" s="46" t="s">
        <v>59</v>
      </c>
      <c r="D27" s="39" t="s">
        <v>369</v>
      </c>
      <c r="E27" s="39" t="s">
        <v>838</v>
      </c>
      <c r="F27" s="126" t="s">
        <v>839</v>
      </c>
      <c r="G27" s="47" t="s">
        <v>67</v>
      </c>
      <c r="H27" s="11">
        <v>0</v>
      </c>
      <c r="I27" s="11">
        <v>0</v>
      </c>
      <c r="J27" s="11">
        <v>0</v>
      </c>
      <c r="K27" s="11">
        <v>0</v>
      </c>
      <c r="L27" s="12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45">
        <f t="shared" si="1"/>
        <v>0</v>
      </c>
      <c r="S27" s="13">
        <v>0</v>
      </c>
      <c r="T27" s="14"/>
      <c r="U27" s="15"/>
      <c r="V27" s="16"/>
    </row>
    <row r="28" spans="1:22" ht="16.5" thickTop="1" thickBot="1" x14ac:dyDescent="0.3">
      <c r="B28" s="113" t="s">
        <v>17</v>
      </c>
      <c r="C28" s="114"/>
      <c r="D28" s="115"/>
      <c r="E28" s="43"/>
      <c r="F28" s="43"/>
      <c r="G28" s="44">
        <f>SUM(W2:W27)</f>
        <v>0</v>
      </c>
      <c r="H28" s="20">
        <f t="shared" ref="H28:Q28" si="2">SUM(H2:H27)</f>
        <v>101</v>
      </c>
      <c r="I28" s="20">
        <f t="shared" si="2"/>
        <v>83</v>
      </c>
      <c r="J28" s="20">
        <f t="shared" si="2"/>
        <v>0</v>
      </c>
      <c r="K28" s="20">
        <f t="shared" si="2"/>
        <v>0</v>
      </c>
      <c r="L28" s="20">
        <f t="shared" si="2"/>
        <v>0</v>
      </c>
      <c r="M28" s="20">
        <f t="shared" si="2"/>
        <v>0</v>
      </c>
      <c r="N28" s="20">
        <f t="shared" si="2"/>
        <v>0</v>
      </c>
      <c r="O28" s="20">
        <f t="shared" si="2"/>
        <v>0</v>
      </c>
      <c r="P28" s="20">
        <f t="shared" si="2"/>
        <v>0</v>
      </c>
      <c r="Q28" s="20">
        <f t="shared" si="2"/>
        <v>0</v>
      </c>
      <c r="R28" s="21">
        <f t="shared" si="1"/>
        <v>184</v>
      </c>
      <c r="S28" s="22" t="b">
        <f>I133=SUM(S2:S27)</f>
        <v>0</v>
      </c>
      <c r="T28" s="23">
        <f>SUM(X2:X27)</f>
        <v>0</v>
      </c>
      <c r="U28" s="24"/>
      <c r="V28" s="25"/>
    </row>
    <row r="29" spans="1:22" x14ac:dyDescent="0.25">
      <c r="B29" s="26" t="s">
        <v>18</v>
      </c>
      <c r="C29" s="27"/>
      <c r="D29" s="116" t="s">
        <v>19</v>
      </c>
      <c r="E29" s="116"/>
      <c r="F29" s="116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V29" s="28"/>
    </row>
    <row r="30" spans="1:22" x14ac:dyDescent="0.25">
      <c r="B30" s="29" t="s">
        <v>20</v>
      </c>
      <c r="D30" s="118" t="s">
        <v>21</v>
      </c>
      <c r="E30" s="118"/>
      <c r="F30" s="118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V30" s="28"/>
    </row>
    <row r="31" spans="1:22" ht="15.75" thickBot="1" x14ac:dyDescent="0.3">
      <c r="B31" s="30" t="s">
        <v>22</v>
      </c>
      <c r="C31" s="31"/>
      <c r="D31" s="120" t="s">
        <v>23</v>
      </c>
      <c r="E31" s="120"/>
      <c r="F31" s="120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32"/>
      <c r="V31" s="33"/>
    </row>
    <row r="32" spans="1:22" ht="15.75" thickTop="1" x14ac:dyDescent="0.25">
      <c r="D32" s="34"/>
      <c r="E32" s="34"/>
      <c r="F32" s="34"/>
    </row>
    <row r="33" spans="2:15" x14ac:dyDescent="0.25">
      <c r="B33" t="s">
        <v>56</v>
      </c>
    </row>
    <row r="34" spans="2:15" x14ac:dyDescent="0.25">
      <c r="B34" s="35" t="s">
        <v>118</v>
      </c>
      <c r="C34" s="36" t="s">
        <v>25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2:15" x14ac:dyDescent="0.25">
      <c r="B35" s="35" t="s">
        <v>28</v>
      </c>
      <c r="C35" s="35" t="s">
        <v>27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2:15" x14ac:dyDescent="0.25">
      <c r="B36" s="35" t="s">
        <v>119</v>
      </c>
      <c r="C36" s="36" t="s">
        <v>29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2:15" x14ac:dyDescent="0.25">
      <c r="B37" s="35" t="s">
        <v>120</v>
      </c>
      <c r="C37" s="35" t="s">
        <v>121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2:15" x14ac:dyDescent="0.25">
      <c r="B38" s="35" t="s">
        <v>122</v>
      </c>
      <c r="C38" s="35" t="s">
        <v>33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2:15" x14ac:dyDescent="0.25">
      <c r="B39" s="35" t="s">
        <v>38</v>
      </c>
      <c r="C39" s="35" t="s">
        <v>35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2:15" x14ac:dyDescent="0.25">
      <c r="B40" s="35" t="s">
        <v>123</v>
      </c>
      <c r="C40" s="35" t="s">
        <v>37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2:15" x14ac:dyDescent="0.25">
      <c r="B41" s="35" t="s">
        <v>124</v>
      </c>
      <c r="C41" s="35" t="s">
        <v>39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2:15" x14ac:dyDescent="0.25">
      <c r="B42" s="35" t="s">
        <v>17</v>
      </c>
      <c r="C42" s="35" t="s">
        <v>40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2:15" x14ac:dyDescent="0.25">
      <c r="B43" s="35"/>
      <c r="C43" s="35" t="s">
        <v>41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2:15" x14ac:dyDescent="0.2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2:15" x14ac:dyDescent="0.25">
      <c r="B45" s="35" t="s">
        <v>42</v>
      </c>
      <c r="C45" s="35" t="s">
        <v>43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2:15" x14ac:dyDescent="0.25">
      <c r="B46" s="35"/>
      <c r="C46" s="35" t="s">
        <v>44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2:15" x14ac:dyDescent="0.25">
      <c r="B47" s="35"/>
      <c r="C47" s="35" t="s">
        <v>45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2:15" x14ac:dyDescent="0.25">
      <c r="B48" s="35"/>
      <c r="C48" s="35" t="s">
        <v>46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</sheetData>
  <mergeCells count="4">
    <mergeCell ref="B28:D28"/>
    <mergeCell ref="D29:T29"/>
    <mergeCell ref="D30:T30"/>
    <mergeCell ref="D31:T31"/>
  </mergeCells>
  <conditionalFormatting sqref="C2:C27">
    <cfRule type="cellIs" dxfId="19" priority="1" operator="equal">
      <formula>"Pinnacle"</formula>
    </cfRule>
    <cfRule type="cellIs" dxfId="18" priority="2" operator="equal">
      <formula>"Charter"</formula>
    </cfRule>
    <cfRule type="cellIs" dxfId="17" priority="3" operator="equal">
      <formula>"Repeat"</formula>
    </cfRule>
    <cfRule type="cellIs" dxfId="16" priority="4" operator="equal">
      <formula>"First Time"</formula>
    </cfRule>
  </conditionalFormatting>
  <conditionalFormatting sqref="G2:G27">
    <cfRule type="cellIs" dxfId="15" priority="7" operator="equal">
      <formula>"NO"</formula>
    </cfRule>
    <cfRule type="cellIs" dxfId="14" priority="8" operator="equal">
      <formula>"YES"</formula>
    </cfRule>
  </conditionalFormatting>
  <conditionalFormatting sqref="T2:T27">
    <cfRule type="cellIs" dxfId="13" priority="9" operator="equal">
      <formula>"Qualified"</formula>
    </cfRule>
    <cfRule type="cellIs" dxfId="12" priority="10" operator="equal">
      <formula>"Not-Qualified"</formula>
    </cfRule>
  </conditionalFormatting>
  <conditionalFormatting sqref="U2:U27">
    <cfRule type="cellIs" dxfId="11" priority="6" operator="between">
      <formula>1</formula>
      <formula>5</formula>
    </cfRule>
  </conditionalFormatting>
  <conditionalFormatting sqref="V2:V27">
    <cfRule type="cellIs" dxfId="10" priority="5" operator="between">
      <formula>1</formula>
      <formula>5</formula>
    </cfRule>
  </conditionalFormatting>
  <dataValidations count="4">
    <dataValidation type="list" allowBlank="1" showInputMessage="1" showErrorMessage="1" sqref="T2:T27" xr:uid="{41A0F11C-873E-4ACC-9864-ED85AE48F74E}">
      <formula1>"Qualified, Not-Qualified"</formula1>
    </dataValidation>
    <dataValidation type="list" allowBlank="1" showInputMessage="1" showErrorMessage="1" sqref="G2:G27" xr:uid="{A487FFB3-2366-4C4F-850C-A7B95A49BBCB}">
      <formula1>"YES, NO"</formula1>
    </dataValidation>
    <dataValidation type="list" allowBlank="1" showInputMessage="1" showErrorMessage="1" sqref="U2:V27" xr:uid="{D0264B0E-4C93-4AD0-9114-006B84918028}">
      <formula1>"1,2,3,4,5"</formula1>
    </dataValidation>
    <dataValidation type="list" allowBlank="1" showInputMessage="1" showErrorMessage="1" sqref="C2:C27" xr:uid="{0DFF367F-7908-4307-8227-202F3A484D9F}">
      <formula1>"First Time, Repeat, Charter, Pinnacle"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Directors Name &amp; Territory</vt:lpstr>
      <vt:lpstr>instructions PLEASE READ</vt:lpstr>
      <vt:lpstr>Anglin-Heisserer</vt:lpstr>
      <vt:lpstr>Clayton</vt:lpstr>
      <vt:lpstr>Colbert</vt:lpstr>
      <vt:lpstr>Conaway</vt:lpstr>
      <vt:lpstr>Edmondson</vt:lpstr>
      <vt:lpstr>Finch</vt:lpstr>
      <vt:lpstr>Fletcher</vt:lpstr>
      <vt:lpstr>Foust</vt:lpstr>
      <vt:lpstr>Giraldo</vt:lpstr>
      <vt:lpstr>Groeneweg</vt:lpstr>
      <vt:lpstr>Mitchell</vt:lpstr>
      <vt:lpstr>Nading</vt:lpstr>
      <vt:lpstr>Rody</vt:lpstr>
      <vt:lpstr>Wehmeyer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Blaylock</dc:creator>
  <cp:lastModifiedBy>Jim Kenney</cp:lastModifiedBy>
  <dcterms:created xsi:type="dcterms:W3CDTF">2024-12-17T21:46:49Z</dcterms:created>
  <dcterms:modified xsi:type="dcterms:W3CDTF">2025-03-15T16:26:57Z</dcterms:modified>
</cp:coreProperties>
</file>